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ot\Desktop\Муезерка\"/>
    </mc:Choice>
  </mc:AlternateContent>
  <workbookProtection lockStructure="1"/>
  <bookViews>
    <workbookView xWindow="480" yWindow="120" windowWidth="20730" windowHeight="11760" tabRatio="448" activeTab="2"/>
  </bookViews>
  <sheets>
    <sheet name="Лист 1" sheetId="7" r:id="rId1"/>
    <sheet name="Лист2" sheetId="6" r:id="rId2"/>
    <sheet name="ИТОГОВАЯ_МУЕЗЕРСКИЙ РАЙОН" sheetId="5" r:id="rId3"/>
  </sheets>
  <calcPr calcId="152511"/>
</workbook>
</file>

<file path=xl/calcChain.xml><?xml version="1.0" encoding="utf-8"?>
<calcChain xmlns="http://schemas.openxmlformats.org/spreadsheetml/2006/main">
  <c r="B19" i="5" l="1"/>
  <c r="B20" i="5"/>
  <c r="B21" i="5"/>
  <c r="B22" i="5"/>
  <c r="B18" i="5"/>
  <c r="V19" i="5"/>
  <c r="V20" i="5"/>
  <c r="V21" i="5"/>
  <c r="V22" i="5"/>
  <c r="V18" i="5"/>
  <c r="V17" i="5"/>
  <c r="U19" i="5"/>
  <c r="U20" i="5"/>
  <c r="U21" i="5"/>
  <c r="U22" i="5"/>
  <c r="U18" i="5"/>
  <c r="U17" i="5"/>
  <c r="Q22" i="5"/>
  <c r="R22" i="5"/>
  <c r="S22" i="5"/>
  <c r="T22" i="5"/>
  <c r="Q21" i="5"/>
  <c r="R21" i="5"/>
  <c r="S21" i="5"/>
  <c r="T21" i="5"/>
  <c r="Q20" i="5"/>
  <c r="R20" i="5"/>
  <c r="S20" i="5"/>
  <c r="T20" i="5"/>
  <c r="Q19" i="5"/>
  <c r="R19" i="5"/>
  <c r="S19" i="5"/>
  <c r="T19" i="5"/>
  <c r="Q18" i="5"/>
  <c r="R18" i="5"/>
  <c r="S18" i="5"/>
  <c r="T18" i="5"/>
  <c r="R17" i="5"/>
  <c r="S17" i="5"/>
  <c r="T17" i="5"/>
  <c r="K22" i="5"/>
  <c r="L22" i="5"/>
  <c r="M22" i="5"/>
  <c r="N22" i="5"/>
  <c r="O22" i="5"/>
  <c r="P22" i="5"/>
  <c r="K21" i="5"/>
  <c r="L21" i="5"/>
  <c r="M21" i="5"/>
  <c r="N21" i="5"/>
  <c r="O21" i="5"/>
  <c r="P21" i="5"/>
  <c r="K20" i="5"/>
  <c r="L20" i="5"/>
  <c r="M20" i="5"/>
  <c r="N20" i="5"/>
  <c r="O20" i="5"/>
  <c r="P20" i="5"/>
  <c r="K19" i="5"/>
  <c r="L19" i="5"/>
  <c r="M19" i="5"/>
  <c r="N19" i="5"/>
  <c r="O19" i="5"/>
  <c r="P19" i="5"/>
  <c r="K18" i="5"/>
  <c r="L18" i="5"/>
  <c r="M18" i="5"/>
  <c r="N18" i="5"/>
  <c r="O18" i="5"/>
  <c r="P18" i="5"/>
  <c r="I22" i="5" l="1"/>
  <c r="J22" i="5"/>
  <c r="I21" i="5"/>
  <c r="J21" i="5"/>
  <c r="I20" i="5"/>
  <c r="J20" i="5"/>
  <c r="I19" i="5"/>
  <c r="J19" i="5"/>
  <c r="I18" i="5"/>
  <c r="J18" i="5"/>
  <c r="I17" i="5"/>
  <c r="I15" i="5"/>
  <c r="I13" i="5"/>
  <c r="I11" i="5"/>
  <c r="I9" i="5"/>
  <c r="I7" i="5"/>
  <c r="H19" i="5"/>
  <c r="H20" i="5"/>
  <c r="H21" i="5"/>
  <c r="H22" i="5"/>
  <c r="H18" i="5"/>
  <c r="H16" i="5"/>
  <c r="H14" i="5"/>
  <c r="H12" i="5"/>
  <c r="H10" i="5"/>
  <c r="H8" i="5"/>
  <c r="G19" i="5"/>
  <c r="G20" i="5"/>
  <c r="G21" i="5"/>
  <c r="G22" i="5"/>
  <c r="G18" i="5"/>
  <c r="G17" i="5"/>
  <c r="F22" i="5"/>
  <c r="F21" i="5"/>
  <c r="F20" i="5"/>
  <c r="F19" i="5"/>
  <c r="F18" i="5"/>
  <c r="E19" i="5"/>
  <c r="E20" i="5"/>
  <c r="E21" i="5"/>
  <c r="E22" i="5"/>
  <c r="E18" i="5"/>
  <c r="E17" i="5"/>
  <c r="E16" i="5"/>
  <c r="E14" i="5"/>
  <c r="E12" i="5"/>
  <c r="E10" i="5"/>
  <c r="E8" i="5"/>
  <c r="D19" i="5"/>
  <c r="D20" i="5"/>
  <c r="D21" i="5"/>
  <c r="D22" i="5"/>
  <c r="D18" i="5"/>
  <c r="C12" i="5"/>
  <c r="C19" i="5"/>
  <c r="C20" i="5"/>
  <c r="C21" i="5"/>
  <c r="C22" i="5"/>
  <c r="C18" i="5"/>
  <c r="C10" i="5"/>
  <c r="C8" i="5"/>
  <c r="C131" i="7"/>
  <c r="S130" i="7"/>
  <c r="Q17" i="5" s="1"/>
  <c r="R130" i="7"/>
  <c r="P17" i="5" s="1"/>
  <c r="Q130" i="7"/>
  <c r="O17" i="5" s="1"/>
  <c r="P130" i="7"/>
  <c r="N17" i="5" s="1"/>
  <c r="O130" i="7"/>
  <c r="M17" i="5" s="1"/>
  <c r="N130" i="7"/>
  <c r="L17" i="5" s="1"/>
  <c r="M130" i="7"/>
  <c r="K17" i="5" s="1"/>
  <c r="L130" i="7"/>
  <c r="J17" i="5" s="1"/>
  <c r="K130" i="7"/>
  <c r="J130" i="7"/>
  <c r="H17" i="5" s="1"/>
  <c r="H130" i="7"/>
  <c r="B17" i="5" s="1"/>
  <c r="G130" i="7"/>
  <c r="F17" i="5" s="1"/>
  <c r="E130" i="7"/>
  <c r="D130" i="7"/>
  <c r="C17" i="5" s="1"/>
  <c r="X118" i="7"/>
  <c r="U16" i="5" s="1"/>
  <c r="W118" i="7"/>
  <c r="V16" i="5" s="1"/>
  <c r="V118" i="7"/>
  <c r="T16" i="5" s="1"/>
  <c r="U118" i="7"/>
  <c r="S16" i="5" s="1"/>
  <c r="T118" i="7"/>
  <c r="R16" i="5" s="1"/>
  <c r="S118" i="7"/>
  <c r="Q16" i="5" s="1"/>
  <c r="R118" i="7"/>
  <c r="P16" i="5" s="1"/>
  <c r="Q118" i="7"/>
  <c r="O16" i="5" s="1"/>
  <c r="P118" i="7"/>
  <c r="N16" i="5" s="1"/>
  <c r="O118" i="7"/>
  <c r="M16" i="5" s="1"/>
  <c r="N118" i="7"/>
  <c r="L16" i="5" s="1"/>
  <c r="M118" i="7"/>
  <c r="K16" i="5" s="1"/>
  <c r="L118" i="7"/>
  <c r="J16" i="5" s="1"/>
  <c r="K118" i="7"/>
  <c r="I16" i="5" s="1"/>
  <c r="J118" i="7"/>
  <c r="I118" i="7"/>
  <c r="G16" i="5" s="1"/>
  <c r="H118" i="7"/>
  <c r="B16" i="5" s="1"/>
  <c r="G118" i="7"/>
  <c r="F16" i="5" s="1"/>
  <c r="F118" i="7"/>
  <c r="E118" i="7"/>
  <c r="D16" i="5" s="1"/>
  <c r="D118" i="7"/>
  <c r="C16" i="5" s="1"/>
  <c r="X110" i="7"/>
  <c r="U15" i="5" s="1"/>
  <c r="W110" i="7"/>
  <c r="V15" i="5" s="1"/>
  <c r="V110" i="7"/>
  <c r="T15" i="5" s="1"/>
  <c r="U110" i="7"/>
  <c r="S15" i="5" s="1"/>
  <c r="T110" i="7"/>
  <c r="R15" i="5" s="1"/>
  <c r="S110" i="7"/>
  <c r="Q15" i="5" s="1"/>
  <c r="R110" i="7"/>
  <c r="P15" i="5" s="1"/>
  <c r="Q110" i="7"/>
  <c r="O15" i="5" s="1"/>
  <c r="P110" i="7"/>
  <c r="N15" i="5" s="1"/>
  <c r="O110" i="7"/>
  <c r="M15" i="5" s="1"/>
  <c r="N110" i="7"/>
  <c r="L15" i="5" s="1"/>
  <c r="M110" i="7"/>
  <c r="K15" i="5" s="1"/>
  <c r="L110" i="7"/>
  <c r="J15" i="5" s="1"/>
  <c r="K110" i="7"/>
  <c r="J110" i="7"/>
  <c r="H15" i="5" s="1"/>
  <c r="I110" i="7"/>
  <c r="G15" i="5" s="1"/>
  <c r="H110" i="7"/>
  <c r="B15" i="5" s="1"/>
  <c r="G110" i="7"/>
  <c r="F15" i="5" s="1"/>
  <c r="F110" i="7"/>
  <c r="E15" i="5" s="1"/>
  <c r="E110" i="7"/>
  <c r="D15" i="5" s="1"/>
  <c r="D110" i="7"/>
  <c r="C15" i="5" s="1"/>
  <c r="X100" i="7"/>
  <c r="U14" i="5" s="1"/>
  <c r="W100" i="7"/>
  <c r="V14" i="5" s="1"/>
  <c r="V100" i="7"/>
  <c r="T14" i="5" s="1"/>
  <c r="U100" i="7"/>
  <c r="S14" i="5" s="1"/>
  <c r="T100" i="7"/>
  <c r="R14" i="5" s="1"/>
  <c r="S100" i="7"/>
  <c r="Q14" i="5" s="1"/>
  <c r="R100" i="7"/>
  <c r="P14" i="5" s="1"/>
  <c r="Q100" i="7"/>
  <c r="O14" i="5" s="1"/>
  <c r="P100" i="7"/>
  <c r="N14" i="5" s="1"/>
  <c r="O100" i="7"/>
  <c r="M14" i="5" s="1"/>
  <c r="N100" i="7"/>
  <c r="L14" i="5" s="1"/>
  <c r="M100" i="7"/>
  <c r="K14" i="5" s="1"/>
  <c r="L100" i="7"/>
  <c r="J14" i="5" s="1"/>
  <c r="K100" i="7"/>
  <c r="I14" i="5" s="1"/>
  <c r="J100" i="7"/>
  <c r="I100" i="7"/>
  <c r="G14" i="5" s="1"/>
  <c r="H100" i="7"/>
  <c r="B14" i="5" s="1"/>
  <c r="G100" i="7"/>
  <c r="F14" i="5" s="1"/>
  <c r="F100" i="7"/>
  <c r="E100" i="7"/>
  <c r="D14" i="5" s="1"/>
  <c r="D100" i="7"/>
  <c r="C14" i="5" s="1"/>
  <c r="X89" i="7"/>
  <c r="U13" i="5" s="1"/>
  <c r="W89" i="7"/>
  <c r="V13" i="5" s="1"/>
  <c r="V89" i="7"/>
  <c r="T13" i="5" s="1"/>
  <c r="U89" i="7"/>
  <c r="S13" i="5" s="1"/>
  <c r="T89" i="7"/>
  <c r="R13" i="5" s="1"/>
  <c r="S89" i="7"/>
  <c r="Q13" i="5" s="1"/>
  <c r="R89" i="7"/>
  <c r="P13" i="5" s="1"/>
  <c r="Q89" i="7"/>
  <c r="O13" i="5" s="1"/>
  <c r="P89" i="7"/>
  <c r="N13" i="5" s="1"/>
  <c r="O89" i="7"/>
  <c r="M13" i="5" s="1"/>
  <c r="N89" i="7"/>
  <c r="L13" i="5" s="1"/>
  <c r="M89" i="7"/>
  <c r="K13" i="5" s="1"/>
  <c r="L89" i="7"/>
  <c r="J13" i="5" s="1"/>
  <c r="K89" i="7"/>
  <c r="J89" i="7"/>
  <c r="H13" i="5" s="1"/>
  <c r="I89" i="7"/>
  <c r="G13" i="5" s="1"/>
  <c r="H89" i="7"/>
  <c r="B13" i="5" s="1"/>
  <c r="G89" i="7"/>
  <c r="F13" i="5" s="1"/>
  <c r="F89" i="7"/>
  <c r="E13" i="5" s="1"/>
  <c r="E89" i="7"/>
  <c r="D13" i="5" s="1"/>
  <c r="D89" i="7"/>
  <c r="C13" i="5" s="1"/>
  <c r="X81" i="7"/>
  <c r="U12" i="5" s="1"/>
  <c r="W81" i="7"/>
  <c r="V12" i="5" s="1"/>
  <c r="V81" i="7"/>
  <c r="T12" i="5" s="1"/>
  <c r="U81" i="7"/>
  <c r="S12" i="5" s="1"/>
  <c r="T81" i="7"/>
  <c r="R12" i="5" s="1"/>
  <c r="S81" i="7"/>
  <c r="Q12" i="5" s="1"/>
  <c r="R81" i="7"/>
  <c r="P12" i="5" s="1"/>
  <c r="Q81" i="7"/>
  <c r="O12" i="5" s="1"/>
  <c r="P81" i="7"/>
  <c r="N12" i="5" s="1"/>
  <c r="O81" i="7"/>
  <c r="M12" i="5" s="1"/>
  <c r="N81" i="7"/>
  <c r="L12" i="5" s="1"/>
  <c r="M81" i="7"/>
  <c r="K12" i="5" s="1"/>
  <c r="L81" i="7"/>
  <c r="J12" i="5" s="1"/>
  <c r="K81" i="7"/>
  <c r="I12" i="5" s="1"/>
  <c r="J81" i="7"/>
  <c r="I81" i="7"/>
  <c r="G12" i="5" s="1"/>
  <c r="H81" i="7"/>
  <c r="B12" i="5" s="1"/>
  <c r="G81" i="7"/>
  <c r="F12" i="5" s="1"/>
  <c r="F81" i="7"/>
  <c r="E81" i="7"/>
  <c r="D12" i="5" s="1"/>
  <c r="D81" i="7"/>
  <c r="X70" i="7"/>
  <c r="U11" i="5" s="1"/>
  <c r="W70" i="7"/>
  <c r="V11" i="5" s="1"/>
  <c r="V70" i="7"/>
  <c r="T11" i="5" s="1"/>
  <c r="U70" i="7"/>
  <c r="S11" i="5" s="1"/>
  <c r="T70" i="7"/>
  <c r="R11" i="5" s="1"/>
  <c r="S70" i="7"/>
  <c r="Q11" i="5" s="1"/>
  <c r="R70" i="7"/>
  <c r="P11" i="5" s="1"/>
  <c r="Q70" i="7"/>
  <c r="O11" i="5" s="1"/>
  <c r="P70" i="7"/>
  <c r="N11" i="5" s="1"/>
  <c r="O70" i="7"/>
  <c r="M11" i="5" s="1"/>
  <c r="N70" i="7"/>
  <c r="L11" i="5" s="1"/>
  <c r="M70" i="7"/>
  <c r="K11" i="5" s="1"/>
  <c r="L70" i="7"/>
  <c r="J11" i="5" s="1"/>
  <c r="K70" i="7"/>
  <c r="J70" i="7"/>
  <c r="H11" i="5" s="1"/>
  <c r="I70" i="7"/>
  <c r="G11" i="5" s="1"/>
  <c r="H70" i="7"/>
  <c r="B11" i="5" s="1"/>
  <c r="G70" i="7"/>
  <c r="F11" i="5" s="1"/>
  <c r="F70" i="7"/>
  <c r="E11" i="5" s="1"/>
  <c r="E70" i="7"/>
  <c r="D11" i="5" s="1"/>
  <c r="D70" i="7"/>
  <c r="C11" i="5" s="1"/>
  <c r="X54" i="7"/>
  <c r="U10" i="5" s="1"/>
  <c r="W54" i="7"/>
  <c r="V10" i="5" s="1"/>
  <c r="V54" i="7"/>
  <c r="T10" i="5" s="1"/>
  <c r="U54" i="7"/>
  <c r="S10" i="5" s="1"/>
  <c r="T54" i="7"/>
  <c r="R10" i="5" s="1"/>
  <c r="S54" i="7"/>
  <c r="Q10" i="5" s="1"/>
  <c r="R54" i="7"/>
  <c r="P10" i="5" s="1"/>
  <c r="Q54" i="7"/>
  <c r="O10" i="5" s="1"/>
  <c r="P54" i="7"/>
  <c r="N10" i="5" s="1"/>
  <c r="O54" i="7"/>
  <c r="M10" i="5" s="1"/>
  <c r="N54" i="7"/>
  <c r="L10" i="5" s="1"/>
  <c r="M54" i="7"/>
  <c r="K10" i="5" s="1"/>
  <c r="L54" i="7"/>
  <c r="J10" i="5" s="1"/>
  <c r="K54" i="7"/>
  <c r="I10" i="5" s="1"/>
  <c r="J54" i="7"/>
  <c r="I54" i="7"/>
  <c r="G10" i="5" s="1"/>
  <c r="H54" i="7"/>
  <c r="B10" i="5" s="1"/>
  <c r="G54" i="7"/>
  <c r="F10" i="5" s="1"/>
  <c r="F54" i="7"/>
  <c r="E54" i="7"/>
  <c r="D10" i="5" s="1"/>
  <c r="D54" i="7"/>
  <c r="X46" i="7"/>
  <c r="U9" i="5" s="1"/>
  <c r="W46" i="7"/>
  <c r="V9" i="5" s="1"/>
  <c r="V46" i="7"/>
  <c r="T9" i="5" s="1"/>
  <c r="U46" i="7"/>
  <c r="S9" i="5" s="1"/>
  <c r="T46" i="7"/>
  <c r="R9" i="5" s="1"/>
  <c r="S46" i="7"/>
  <c r="Q9" i="5" s="1"/>
  <c r="R46" i="7"/>
  <c r="P9" i="5" s="1"/>
  <c r="Q46" i="7"/>
  <c r="O9" i="5" s="1"/>
  <c r="P46" i="7"/>
  <c r="N9" i="5" s="1"/>
  <c r="O46" i="7"/>
  <c r="M9" i="5" s="1"/>
  <c r="N46" i="7"/>
  <c r="L9" i="5" s="1"/>
  <c r="M46" i="7"/>
  <c r="K9" i="5" s="1"/>
  <c r="L46" i="7"/>
  <c r="J9" i="5" s="1"/>
  <c r="K46" i="7"/>
  <c r="J46" i="7"/>
  <c r="H9" i="5" s="1"/>
  <c r="I46" i="7"/>
  <c r="G9" i="5" s="1"/>
  <c r="H46" i="7"/>
  <c r="B9" i="5" s="1"/>
  <c r="G46" i="7"/>
  <c r="F9" i="5" s="1"/>
  <c r="F46" i="7"/>
  <c r="E9" i="5" s="1"/>
  <c r="E46" i="7"/>
  <c r="D9" i="5" s="1"/>
  <c r="D46" i="7"/>
  <c r="C9" i="5" s="1"/>
  <c r="X36" i="7"/>
  <c r="U8" i="5" s="1"/>
  <c r="W36" i="7"/>
  <c r="V36" i="7"/>
  <c r="T8" i="5" s="1"/>
  <c r="U36" i="7"/>
  <c r="S8" i="5" s="1"/>
  <c r="T36" i="7"/>
  <c r="R8" i="5" s="1"/>
  <c r="S36" i="7"/>
  <c r="R36" i="7"/>
  <c r="P8" i="5" s="1"/>
  <c r="Q36" i="7"/>
  <c r="O8" i="5" s="1"/>
  <c r="P36" i="7"/>
  <c r="N8" i="5" s="1"/>
  <c r="O36" i="7"/>
  <c r="N36" i="7"/>
  <c r="L8" i="5" s="1"/>
  <c r="M36" i="7"/>
  <c r="K8" i="5" s="1"/>
  <c r="L36" i="7"/>
  <c r="J8" i="5" s="1"/>
  <c r="K36" i="7"/>
  <c r="K131" i="7" s="1"/>
  <c r="J36" i="7"/>
  <c r="I36" i="7"/>
  <c r="G8" i="5" s="1"/>
  <c r="H36" i="7"/>
  <c r="B8" i="5" s="1"/>
  <c r="G36" i="7"/>
  <c r="G131" i="7" s="1"/>
  <c r="F36" i="7"/>
  <c r="E36" i="7"/>
  <c r="D8" i="5" s="1"/>
  <c r="D36" i="7"/>
  <c r="X22" i="7"/>
  <c r="W22" i="7"/>
  <c r="V7" i="5" s="1"/>
  <c r="V22" i="7"/>
  <c r="U22" i="7"/>
  <c r="T22" i="7"/>
  <c r="S22" i="7"/>
  <c r="Q7" i="5" s="1"/>
  <c r="R22" i="7"/>
  <c r="Q22" i="7"/>
  <c r="P22" i="7"/>
  <c r="O22" i="7"/>
  <c r="M7" i="5" s="1"/>
  <c r="N22" i="7"/>
  <c r="M22" i="7"/>
  <c r="L22" i="7"/>
  <c r="L131" i="7" s="1"/>
  <c r="K22" i="7"/>
  <c r="J22" i="7"/>
  <c r="J131" i="7" s="1"/>
  <c r="I22" i="7"/>
  <c r="H22" i="7"/>
  <c r="G22" i="7"/>
  <c r="F7" i="5" s="1"/>
  <c r="F22" i="7"/>
  <c r="F131" i="7" s="1"/>
  <c r="E22" i="7"/>
  <c r="D22" i="7"/>
  <c r="D131" i="7" s="1"/>
  <c r="H131" i="7" l="1"/>
  <c r="B7" i="5"/>
  <c r="B23" i="5" s="1"/>
  <c r="B24" i="5" s="1"/>
  <c r="N131" i="7"/>
  <c r="L7" i="5"/>
  <c r="P131" i="7"/>
  <c r="N7" i="5"/>
  <c r="N23" i="5" s="1"/>
  <c r="N24" i="5" s="1"/>
  <c r="R131" i="7"/>
  <c r="P7" i="5"/>
  <c r="P23" i="5" s="1"/>
  <c r="P24" i="5" s="1"/>
  <c r="T131" i="7"/>
  <c r="R7" i="5"/>
  <c r="R23" i="5" s="1"/>
  <c r="V131" i="7"/>
  <c r="T7" i="5"/>
  <c r="X131" i="7"/>
  <c r="U7" i="5"/>
  <c r="U23" i="5" s="1"/>
  <c r="U24" i="5" s="1"/>
  <c r="O131" i="7"/>
  <c r="M8" i="5"/>
  <c r="S131" i="7"/>
  <c r="Q8" i="5"/>
  <c r="Q23" i="5" s="1"/>
  <c r="Q24" i="5" s="1"/>
  <c r="W131" i="7"/>
  <c r="V8" i="5"/>
  <c r="V23" i="5" s="1"/>
  <c r="V24" i="5" s="1"/>
  <c r="F8" i="5"/>
  <c r="F23" i="5" s="1"/>
  <c r="F24" i="5" s="1"/>
  <c r="I8" i="5"/>
  <c r="I23" i="5" s="1"/>
  <c r="I24" i="5" s="1"/>
  <c r="E131" i="7"/>
  <c r="D17" i="5" s="1"/>
  <c r="D23" i="5" s="1"/>
  <c r="D24" i="5" s="1"/>
  <c r="I131" i="7"/>
  <c r="M131" i="7"/>
  <c r="K7" i="5"/>
  <c r="K23" i="5" s="1"/>
  <c r="K24" i="5" s="1"/>
  <c r="Q131" i="7"/>
  <c r="O7" i="5"/>
  <c r="U131" i="7"/>
  <c r="S7" i="5"/>
  <c r="S23" i="5" s="1"/>
  <c r="S24" i="5" s="1"/>
  <c r="C7" i="5"/>
  <c r="D7" i="5"/>
  <c r="E7" i="5"/>
  <c r="E23" i="5" s="1"/>
  <c r="E24" i="5" s="1"/>
  <c r="G7" i="5"/>
  <c r="H7" i="5"/>
  <c r="H23" i="5" s="1"/>
  <c r="H24" i="5" s="1"/>
  <c r="J7" i="5"/>
  <c r="C23" i="5"/>
  <c r="J23" i="5"/>
  <c r="J24" i="5" s="1"/>
  <c r="T23" i="5"/>
  <c r="G23" i="5"/>
  <c r="G24" i="5" s="1"/>
  <c r="O23" i="5"/>
  <c r="O24" i="5" s="1"/>
  <c r="L23" i="5"/>
  <c r="L24" i="5" s="1"/>
  <c r="M23" i="5"/>
  <c r="M24" i="5" s="1"/>
  <c r="B25" i="5" l="1"/>
  <c r="T24" i="5"/>
  <c r="T25" i="5"/>
  <c r="R24" i="5"/>
  <c r="K25" i="5"/>
  <c r="C24" i="5"/>
</calcChain>
</file>

<file path=xl/sharedStrings.xml><?xml version="1.0" encoding="utf-8"?>
<sst xmlns="http://schemas.openxmlformats.org/spreadsheetml/2006/main" count="617" uniqueCount="246">
  <si>
    <t>1.1 Полнота и актуальность информации об организации и ее деятельности</t>
  </si>
  <si>
    <t>1.2 Наличие сведений о педагогических работниках организации</t>
  </si>
  <si>
    <t>1.3 Доступность взаимодействия с получателями образовательных услуг по телефону, по электронной почте, с помощью электронных сервисов, в том числе наличие возможности внесения предложений, направленных на улучшение работы организации</t>
  </si>
  <si>
    <t>1.4 Доступность сведений о ходе рассмотрения обращений граждан, поступивших в организацию от получателей образовательных услуг (по телефону, по электронной почте, с помощью электронных сервисов)</t>
  </si>
  <si>
    <t>2.1 Материально-техническое и информационное обеспечение организации</t>
  </si>
  <si>
    <t>2.3 Условия для индивидуальной работы с обучающимися</t>
  </si>
  <si>
    <t>2.4 Наличие дополнительных образовательных программ</t>
  </si>
  <si>
    <t>2.5 Наличие возможности развития творческих способностей и интересов обучающихся, включая их участие в конкурсах и олимпиадах (в том числе во всероссийских и международных), выставках, смотрах, физкультурных мероприятиях, спортивных мероприятиях, в том числе в официальных спортивных соревнованиях, и других массовых мероприятиях</t>
  </si>
  <si>
    <t>2.6 Наличие возможности оказания психолого-педагогической, медицинской и социальной помощи обучающимся</t>
  </si>
  <si>
    <t>2.7 Наличие условий организации обучения и воспитания обучающихся с ограниченными возможностями здоровья и инвалидов</t>
  </si>
  <si>
    <t>3.1 Доброжелательность и вежливость работников</t>
  </si>
  <si>
    <t>3.2 Компетентность работников</t>
  </si>
  <si>
    <t>4.1 Удовлетворение материально-техническим обеспечением организации</t>
  </si>
  <si>
    <t>4.2 Удовлетворение качеством предоставляемых образовательных услуг</t>
  </si>
  <si>
    <t>4.3 Готовность рекомендовать организацию родственникам и знакомым</t>
  </si>
  <si>
    <t>Наименование образовательного учреждения</t>
  </si>
  <si>
    <t>дополнительное образование</t>
  </si>
  <si>
    <t>дошкольное образование</t>
  </si>
  <si>
    <t>общеобразовательные</t>
  </si>
  <si>
    <t>Название ОО</t>
  </si>
  <si>
    <t>Адрес сайта ОО</t>
  </si>
  <si>
    <t>Адрес электронной почты</t>
  </si>
  <si>
    <t>Телефон ОО</t>
  </si>
  <si>
    <t>ФИО экспертов</t>
  </si>
  <si>
    <t>1. Показатели, характеризующие общий критерий оценки качества образовательной деятельности организаций, осуществляющих образовательную деятельность, касающиеся открытости и доступности информации об организациях, осуществляющих образовательную деятельность.</t>
  </si>
  <si>
    <t>1.1. Полнота и актуальность информации об организации, осуществляющей образовательную деятельность (далее – организация), размещенной на официальном сайте организации в сети «Интернет»:</t>
  </si>
  <si>
    <t>№ п/п</t>
  </si>
  <si>
    <t>Позиция оценивания</t>
  </si>
  <si>
    <t>Максимальный балл за позицию</t>
  </si>
  <si>
    <t>Балл эксперта</t>
  </si>
  <si>
    <r>
      <t>1.</t>
    </r>
    <r>
      <rPr>
        <sz val="7"/>
        <color rgb="FF000000"/>
        <rFont val="Times New Roman"/>
        <family val="1"/>
        <charset val="204"/>
      </rPr>
      <t xml:space="preserve">                   </t>
    </r>
    <r>
      <rPr>
        <sz val="10"/>
        <color rgb="FF000000"/>
        <rFont val="Times New Roman"/>
        <family val="1"/>
        <charset val="204"/>
      </rPr>
      <t> </t>
    </r>
  </si>
  <si>
    <t>Наличие сведений о деятельности организации</t>
  </si>
  <si>
    <r>
      <t>2.</t>
    </r>
    <r>
      <rPr>
        <sz val="7"/>
        <color rgb="FF000000"/>
        <rFont val="Times New Roman"/>
        <family val="1"/>
        <charset val="204"/>
      </rPr>
      <t xml:space="preserve">                   </t>
    </r>
    <r>
      <rPr>
        <sz val="10"/>
        <color rgb="FF000000"/>
        <rFont val="Times New Roman"/>
        <family val="1"/>
        <charset val="204"/>
      </rPr>
      <t> </t>
    </r>
  </si>
  <si>
    <t>Наличие сведений о структуре организации и органах ее управления</t>
  </si>
  <si>
    <r>
      <t>3.</t>
    </r>
    <r>
      <rPr>
        <sz val="7"/>
        <color rgb="FF000000"/>
        <rFont val="Times New Roman"/>
        <family val="1"/>
        <charset val="204"/>
      </rPr>
      <t xml:space="preserve">                   </t>
    </r>
    <r>
      <rPr>
        <sz val="10"/>
        <color rgb="FF000000"/>
        <rFont val="Times New Roman"/>
        <family val="1"/>
        <charset val="204"/>
      </rPr>
      <t> </t>
    </r>
  </si>
  <si>
    <t>Наличие документов об организации</t>
  </si>
  <si>
    <r>
      <t>4.</t>
    </r>
    <r>
      <rPr>
        <sz val="7"/>
        <color rgb="FF000000"/>
        <rFont val="Times New Roman"/>
        <family val="1"/>
        <charset val="204"/>
      </rPr>
      <t xml:space="preserve">                   </t>
    </r>
    <r>
      <rPr>
        <sz val="10"/>
        <color rgb="FF000000"/>
        <rFont val="Times New Roman"/>
        <family val="1"/>
        <charset val="204"/>
      </rPr>
      <t> </t>
    </r>
  </si>
  <si>
    <t>Наличие сведений о реализуемых образовательных программах</t>
  </si>
  <si>
    <r>
      <t>5.</t>
    </r>
    <r>
      <rPr>
        <sz val="7"/>
        <color rgb="FF000000"/>
        <rFont val="Times New Roman"/>
        <family val="1"/>
        <charset val="204"/>
      </rPr>
      <t xml:space="preserve">                   </t>
    </r>
    <r>
      <rPr>
        <sz val="10"/>
        <color rgb="FF000000"/>
        <rFont val="Times New Roman"/>
        <family val="1"/>
        <charset val="204"/>
      </rPr>
      <t> </t>
    </r>
  </si>
  <si>
    <t>Наличие сведений о финансово-хозяйственной деятельности организации</t>
  </si>
  <si>
    <r>
      <t>6.</t>
    </r>
    <r>
      <rPr>
        <sz val="7"/>
        <color rgb="FF000000"/>
        <rFont val="Times New Roman"/>
        <family val="1"/>
        <charset val="204"/>
      </rPr>
      <t xml:space="preserve">                   </t>
    </r>
    <r>
      <rPr>
        <sz val="10"/>
        <color rgb="FF000000"/>
        <rFont val="Times New Roman"/>
        <family val="1"/>
        <charset val="204"/>
      </rPr>
      <t> </t>
    </r>
  </si>
  <si>
    <t>Наличие сведений о материально-техническом оснащении образовательного процесса в организации</t>
  </si>
  <si>
    <r>
      <t>7.</t>
    </r>
    <r>
      <rPr>
        <sz val="7"/>
        <color rgb="FF000000"/>
        <rFont val="Times New Roman"/>
        <family val="1"/>
        <charset val="204"/>
      </rPr>
      <t xml:space="preserve">                   </t>
    </r>
    <r>
      <rPr>
        <sz val="10"/>
        <color rgb="FF000000"/>
        <rFont val="Times New Roman"/>
        <family val="1"/>
        <charset val="204"/>
      </rPr>
      <t> </t>
    </r>
  </si>
  <si>
    <t>Наличие сведений о порядке приема в образовательную организацию, обучения, отчисления, предоставления платных образовательных услуг</t>
  </si>
  <si>
    <t>Итоговый максимальный балл</t>
  </si>
  <si>
    <t>1.2. Наличие на официальном сайте организации в сети Интернет сведений о педагогических работниках организации</t>
  </si>
  <si>
    <t>Наличие сведений о руководителе организации</t>
  </si>
  <si>
    <t>Наличие контактных данных руководства организации: телефон, электронная почта (далее – контактные данные)</t>
  </si>
  <si>
    <t>Наличие сведений о заместителе (-ях) руководителя организации</t>
  </si>
  <si>
    <t>Наличие контактных данных заместителей руководителя организации</t>
  </si>
  <si>
    <t>Наличие перечня педагогического (научно-педагогического) состава организации</t>
  </si>
  <si>
    <t>Наличие сведений о ФИО, должности, контактных данных педагогических работников организации</t>
  </si>
  <si>
    <t>Наличие сведений об уровне образования педагогических работников организации</t>
  </si>
  <si>
    <r>
      <t>8.</t>
    </r>
    <r>
      <rPr>
        <sz val="7"/>
        <color rgb="FF000000"/>
        <rFont val="Times New Roman"/>
        <family val="1"/>
        <charset val="204"/>
      </rPr>
      <t xml:space="preserve">                   </t>
    </r>
    <r>
      <rPr>
        <sz val="10"/>
        <color rgb="FF000000"/>
        <rFont val="Times New Roman"/>
        <family val="1"/>
        <charset val="204"/>
      </rPr>
      <t> </t>
    </r>
  </si>
  <si>
    <t>Наличие сведений о квалификации, ученом звании и степени (при наличии) педагогических работников организации</t>
  </si>
  <si>
    <r>
      <t>9.</t>
    </r>
    <r>
      <rPr>
        <sz val="7"/>
        <color rgb="FF000000"/>
        <rFont val="Times New Roman"/>
        <family val="1"/>
        <charset val="204"/>
      </rPr>
      <t xml:space="preserve">                   </t>
    </r>
    <r>
      <rPr>
        <sz val="10"/>
        <color rgb="FF000000"/>
        <rFont val="Times New Roman"/>
        <family val="1"/>
        <charset val="204"/>
      </rPr>
      <t> </t>
    </r>
  </si>
  <si>
    <t>Наличие сведений о преподаваемых педагогическим работником организации дисциплинах</t>
  </si>
  <si>
    <r>
      <t>10.</t>
    </r>
    <r>
      <rPr>
        <sz val="7"/>
        <color rgb="FF000000"/>
        <rFont val="Times New Roman"/>
        <family val="1"/>
        <charset val="204"/>
      </rPr>
      <t xml:space="preserve">                </t>
    </r>
    <r>
      <rPr>
        <sz val="10"/>
        <color rgb="FF000000"/>
        <rFont val="Times New Roman"/>
        <family val="1"/>
        <charset val="204"/>
      </rPr>
      <t> </t>
    </r>
  </si>
  <si>
    <t>Наименование направления подготовки и (или) специальности</t>
  </si>
  <si>
    <t>1.3. Доступность взаимодействия с образовательной организацией по телефону, электронной почте, с помощью электронных сервисов, предоставляемых на официальном сайте организации в сети Интернет, в том числе наличие возможности внесения предложений, направленных на улучшение работы организации:</t>
  </si>
  <si>
    <t>1.</t>
  </si>
  <si>
    <t>Наличие возможности взаимодействия участников образовательного процесса с организацией</t>
  </si>
  <si>
    <t>в том числе:</t>
  </si>
  <si>
    <t>2.</t>
  </si>
  <si>
    <t>по телефону (наличие контактных телефонов, указание времени возможного взаимодействия)</t>
  </si>
  <si>
    <t>3.</t>
  </si>
  <si>
    <t>по электронной почте (наличие одного или нескольких электронных адресов)</t>
  </si>
  <si>
    <t>4.</t>
  </si>
  <si>
    <t>с помощью электронных сервисов (электронная форма для обращений участников образовательного процесса)</t>
  </si>
  <si>
    <t>5.</t>
  </si>
  <si>
    <t>наличие возможности внесения предложений (электронная форма для внесения предложений участниками образовательного процесса, связанных с деятельностью образовательной организации, электронный сервис для on-line взаимодействия с руководителями и педагогическими работниками образовательной организации)</t>
  </si>
  <si>
    <t>1.4. Доступность сведений о ходе рассмотрения обращений, поступивших в организацию от заинтересованных граждан (по телефону, по электронной почте, с помощью электронных сервисов, доступных на официальном сайте организации)</t>
  </si>
  <si>
    <t>Наличие возможности поиска и получения сведений по реквизитам обращения о ходе его рассмотрения</t>
  </si>
  <si>
    <t xml:space="preserve">Наличие ранжированной информации об обращениях граждан (жалобы, предложения, вопросы, иное и т.д.) </t>
  </si>
  <si>
    <t>Наличие информации о результатах рассмотрения обращений (например, автоматическая рассылка информации о рассмотрении обращения на электронный адрес заявителя или иной способ уведомления граждан)</t>
  </si>
  <si>
    <t>Наличие возможности отслеживания хода рассмотрения обращений граждан (например, статус обращения, наличие специалистов по взаимодействию с гражданами)</t>
  </si>
  <si>
    <t>2. Показатели, характеризующие общий критерий оценки качества образовательной деятельности организаций, осуществляющих образовательную деятельность, касающиеся комфортности условий, в которых осуществляется образовательная деятельность</t>
  </si>
  <si>
    <t xml:space="preserve">2.1. Материально-техническое и информационное обеспечение организации оценивается по результатам анализа материалов самообследования или данных, представленных на сайте образовательной организации в сравнении со средним по городу (региону)  (в сопоставимых показателях) </t>
  </si>
  <si>
    <t>Балл за позицию</t>
  </si>
  <si>
    <t>Обеспеченность учащихся компьютерами (количество компьютеров в расчете на одного учащегося)</t>
  </si>
  <si>
    <t xml:space="preserve">0 - ниже среднего по городу (региону)
1 - равно или выше среднего по городу (региону)
</t>
  </si>
  <si>
    <t>Обеспеченность учителей (преподавателей) (количество компьютеров в расчете на одного учителя)</t>
  </si>
  <si>
    <t>Обеспеченность ОО мультимедийными проекторами (количество мультимедийных проекторов на учебный коллектив)</t>
  </si>
  <si>
    <t>Обеспеченность ОО интерактивными досками и приставками (количество интерактивных досок и приставок)</t>
  </si>
  <si>
    <t>Наличие лабораторий и/или мастерских (объекты для проведения практических занятий)</t>
  </si>
  <si>
    <t xml:space="preserve">0 – нет в наличии, не обеспечены, 
1 – есть в наличии, обеспечены
</t>
  </si>
  <si>
    <t>Наличие современной библиотеки-медиатеки (читальный зал не менее чем на 25 рабочих мест) с наличием стационарных или переносных компьютеров с выходом в интернет</t>
  </si>
  <si>
    <t>Обеспеченность специализированными кабинетами (библиотеки, кабинеты технологий, оборудованные лабораторным оборудованием учебные кабинеты по химии и физике, и др.)</t>
  </si>
  <si>
    <t>Наличие электронных интерактивных лабораторий</t>
  </si>
  <si>
    <t>Обеспеченность лабораторным и демонстрационным оборудованием</t>
  </si>
  <si>
    <t>Наличие электронных учебников и учебных пособий (электронные образовательные ресурсы, доступ к информационным системам и информационно-телекоммуникационным сетям)</t>
  </si>
  <si>
    <t>2.2. Наличие необходимых условий для охраны и укрепления здоровья, организации питания обучающихся</t>
  </si>
  <si>
    <t>Наличие спортивного зала</t>
  </si>
  <si>
    <t>Наличие оборудованной спортивной площадки (стадиона)</t>
  </si>
  <si>
    <t>Наличие тренажерного зала</t>
  </si>
  <si>
    <t>Наличие бассейна</t>
  </si>
  <si>
    <t>Наличие медицинского кабинета</t>
  </si>
  <si>
    <t>Наличие специализированных кабинетов по охране и укреплению здоровья (комнаты релаксации, психологической разгрузки и пр.)</t>
  </si>
  <si>
    <t>Наличие столовой на территории организации</t>
  </si>
  <si>
    <t>2.3. Условия для индивидуальной работы с обучающимися</t>
  </si>
  <si>
    <t>Наличие кружков, спортивных секций, творческих коллективов (наличие научных студенческих кружков, дискуссионных клубов, работа в малых группах обучающихся)</t>
  </si>
  <si>
    <t>Использование дистанционных образовательных технологий</t>
  </si>
  <si>
    <t>Проведение психологических и социологических исследований, опросов</t>
  </si>
  <si>
    <t>Наличие службы психологической помощи (возможность оказания психологической консультации)</t>
  </si>
  <si>
    <t>2.4. Наличие дополнительных образовательных программ</t>
  </si>
  <si>
    <t>Наличие программ социально-педагогической направленности</t>
  </si>
  <si>
    <t xml:space="preserve">Наличие программ технической направленности </t>
  </si>
  <si>
    <t>Наличие программ физкультурно-спортивной направленности</t>
  </si>
  <si>
    <t>Наличие программ художественной направленности</t>
  </si>
  <si>
    <t>Наличие программ естественно-научной направленности</t>
  </si>
  <si>
    <t>Наличие программ туристско-краеведческой направленности</t>
  </si>
  <si>
    <t>Наличие дополнительных (авторских) образовательных программ</t>
  </si>
  <si>
    <t>2.5. Наличие возможности развития творческих способностей и интересов обучающихся, включая их участие в конкурсах и олимпиадах (в том числе во всероссийских и международных), выставках, смотрах, физкультурных мероприятиях, спортивных мероприятиях, в том числе в официальных спортивных соревнованиях, и других массовых мероприятиях:</t>
  </si>
  <si>
    <t>Наличие и полнота информации о конкурсах и олимпиадах в отчетном году (в том числе во всероссийских и международных), проводимых при участии организации</t>
  </si>
  <si>
    <t>Удельный вес численности обучающихся, принявших участие в отчетном году в различных олимпиадах, смотрах, конкурсах в общей численности учащихся (кроме спортивных) (менее 10% - 0 баллов, 10% и более - 1 балл)</t>
  </si>
  <si>
    <t>Наличие в отчетном году, из числа обучающихся в образовательной организации, победителей конкурсов, смотров и др. на мероприятиях различного уровня (региональный, всероссийский, международный (по 1 баллу за каждый уровень))</t>
  </si>
  <si>
    <t>Удельный вес численности обучающихся в образовательной организации, принявших участие в спортивных олимпиадах, соревнованиях в общей численности учащихся, в том числе международных (менее 10% - 0 баллов, 10% и более - 1 балл) в отчетном году</t>
  </si>
  <si>
    <t>Наличие  в отчетном году победителей спортивных олимпиад различного уровня (по 1 баллу за каждый уровень - региональный, всероссийский, международный)</t>
  </si>
  <si>
    <t>Проведение мероприятий по сдаче норм ГТО</t>
  </si>
  <si>
    <t xml:space="preserve">2.6. Наличие возможности оказания обучающимся психолого-педагогической, медицинской и социальной помощи </t>
  </si>
  <si>
    <t>Наличие психолого-педагогического консультирования обучающихся, их родителей (законных представителей),педагогических работников (наличие программы психологического сопровождения деятельности какой-либо категории обучающихся)</t>
  </si>
  <si>
    <t>Наличие коррекционно-развивающих и компенсирующих занятий с обучающимися, логопедической помощи обучающимся</t>
  </si>
  <si>
    <t>Наличие комплекса реабилитационных и других медицинских мероприятий</t>
  </si>
  <si>
    <t>Наличие действующих программ оказания помощи обучающимся в социальной адаптации, профориентации, получении дополнительных профессиональных навыков, трудоустройстве</t>
  </si>
  <si>
    <t>2.7. Наличие условий организации обучения и воспитания обучающихся с ограниченными возможностями здоровья и инвалидов</t>
  </si>
  <si>
    <t xml:space="preserve">Наличие обучающихся с ограниченными возможностями здоровья </t>
  </si>
  <si>
    <t>Использование специальных учебников, учебных пособий и дидактических материалов</t>
  </si>
  <si>
    <t>Использование специальных технических средств обучения коллективного и индивидуального пользования</t>
  </si>
  <si>
    <t>Предоставление обучающимся с ограниченными возможностями здоровья специальных технических средств обучения индивидуального пользования в постоянное пользование</t>
  </si>
  <si>
    <t>Предоставление услуг ассистента (помощника), оказывающего обучающимся необходимую техническую помощь</t>
  </si>
  <si>
    <t>Проведение групповых и индивидуальных коррекционных занятий (наличие приема в специальные (коррекционные) группы по различным образовательным программам, мероприятия, обеспечивающие вовлечение детей с ограниченными возможностями здоровья и инвалидов в общественную жизнь образовательной организации (экскурсии, классные часы, концерты и т.д.)</t>
  </si>
  <si>
    <t>Обеспечение доступа в здания организаций, осуществляющих образовательную деятельность, для обучающихся с ограниченными возможностями здоровья (свободный доступ к местам занятий, наличие пандусов, поручней, расширенных дверных проемов и т.д.)</t>
  </si>
  <si>
    <t>Оказание психологической и другой консультативной помощи обучающимся с ограниченными возможностями здоровья</t>
  </si>
  <si>
    <t>ИТОГОВЫЕ  БАЛЛЫ</t>
  </si>
  <si>
    <t>2.2. Оцените условия для охраны и укрепления здоровья:</t>
  </si>
  <si>
    <t>Интегральный показатель качества образовательной деятельности организации (5)</t>
  </si>
  <si>
    <t>Среднее (нормированное) значение интегрального показателя организации (7)</t>
  </si>
  <si>
    <t>Средний интегральный показатель (6)</t>
  </si>
  <si>
    <t>МКОУ Воломская СОШ</t>
  </si>
  <si>
    <t>МКОУ Ледмозерская СОШ</t>
  </si>
  <si>
    <t>МКОУ Лендерская СОШ</t>
  </si>
  <si>
    <t>МКОУ Муезерская СОШ</t>
  </si>
  <si>
    <t>МКОУ Ребольская СОШ</t>
  </si>
  <si>
    <t>МКОУ Ругозерская СОШ</t>
  </si>
  <si>
    <t>МКОУ Суккозерская СОШ</t>
  </si>
  <si>
    <t>МКОУ Тикшинская ООШ</t>
  </si>
  <si>
    <t>МКДОУ № 1 п. Муезерский</t>
  </si>
  <si>
    <t>МКДОУ № 2 п. Муезерский</t>
  </si>
  <si>
    <t>МКДОУ № 3 п. Ледмозеро</t>
  </si>
  <si>
    <t>МКДОУ № 4 п. Лендеры</t>
  </si>
  <si>
    <t>МКДОУ № 5 п. Реболы</t>
  </si>
  <si>
    <t>МКДОУ № 6 п. Волома</t>
  </si>
  <si>
    <t>МКДОУ № 8 с. Ругозеро</t>
  </si>
  <si>
    <t>МКДОУ № 9 с. Суккозеро</t>
  </si>
  <si>
    <t>МКУ ДО Муезерский дом творчества</t>
  </si>
  <si>
    <t>МКУ ДО Муезерская школа искусств</t>
  </si>
  <si>
    <t>МКУ ДО Детская юношеская спортивная школа Муезерского района</t>
  </si>
  <si>
    <t>Муниципальное казенное образовательное учреждение Воломская средняя общеобразовательная школа</t>
  </si>
  <si>
    <t xml:space="preserve"> Муниципальное казённое общеобразовательное учреждение Ледмозерская средняя общеобразовательная школа</t>
  </si>
  <si>
    <t xml:space="preserve"> Муниципальное казённое общеобразовательное учреждение Лендерская средняя общеобразовательная школа</t>
  </si>
  <si>
    <t>Муниципальное казенное общеобразовательное учреждение Муезерская средняя общеобразовательная школа</t>
  </si>
  <si>
    <t>Муниципальное казенное образовательное учреждение Пенингская основная общеобразовательная школа</t>
  </si>
  <si>
    <t>Муниципальное казенное общеобразовательное учреждение Ребольская средняя общеобразовательная школа</t>
  </si>
  <si>
    <t>Муниципальное казенное общеобразовательное учреждение Муезерского муниципального района "Ругозерская средняя общеобразовательная школа"</t>
  </si>
  <si>
    <t>Муниципальное казенное общеобразовательное учреждение Суккозерская средняя общеобразовательная школа</t>
  </si>
  <si>
    <t>Муниципальное казенное общеобразовательное учреждение Тикшинская основная общеобразовательная школа</t>
  </si>
  <si>
    <t>Муниципальное казенное дошкольное образовательное учреждение детский сад № 1 п. Муезерский</t>
  </si>
  <si>
    <t>Муниципальное казенное дошкольное образовательное учреждение детский сад № 2 п. Муезерский</t>
  </si>
  <si>
    <t>Муниципальное казенное дошкольное образовательное учреждение детский сад №3 п. Ледмозеро</t>
  </si>
  <si>
    <t>Муниципальное казенное дошкольное образовательное учреждение детский сад № 4 п. Лендеры</t>
  </si>
  <si>
    <t>Муниципальное казенное дошкольное образовательное учреждение детский сад № 5 п. Реболы</t>
  </si>
  <si>
    <t>Муниципальное казенное дошкольное образовательное учреждение детский сад №6 п. Волома</t>
  </si>
  <si>
    <t>Муниципальное казенное дошкольное образовательное учреждение детский сад №8 с. Ругозеро</t>
  </si>
  <si>
    <t>Муниципальное казенное дошкольное образовательное учреждение детский сад №9 п. Суккозеро</t>
  </si>
  <si>
    <t>Муниципальное казенное учреждение допонительного образования Муезерский Дом творчества</t>
  </si>
  <si>
    <t>МКОУ ДОД ДЮСШ Муезерского района.</t>
  </si>
  <si>
    <t xml:space="preserve"> МКУДО «Муезерская школа искусств»</t>
  </si>
  <si>
    <t>http://voloma.ucoz.ru</t>
  </si>
  <si>
    <t>http://ledmschool.iso.karelia.ru</t>
  </si>
  <si>
    <t>http://lendschool.iso.karelia.ru</t>
  </si>
  <si>
    <t>http://test.irubus.ru/mueshc</t>
  </si>
  <si>
    <t>http://moypeninga-sr-shkola.edusite.ru</t>
  </si>
  <si>
    <t>school.reboly.com</t>
  </si>
  <si>
    <t>http://rugaiarvi-school.edusite.ru/</t>
  </si>
  <si>
    <t>http://sukkozero-school.krl.eduru.ru/</t>
  </si>
  <si>
    <t>http://ticsha-sh.edusite.ru</t>
  </si>
  <si>
    <t>http://muezds1.ucoz.net/</t>
  </si>
  <si>
    <t>http://doumue.ucoz.ru/</t>
  </si>
  <si>
    <t>http://ledmkdou.wix.com/dets3</t>
  </si>
  <si>
    <t>http://buratino.len.iso.karelia.ru/</t>
  </si>
  <si>
    <t>http://rebolydou.ucoz.com</t>
  </si>
  <si>
    <t>http://rodnichok-voloma.wixsite.com/index</t>
  </si>
  <si>
    <t>detsadpeninga.ucoz.net</t>
  </si>
  <si>
    <t>http://dou8-rugozero.fo.ru/</t>
  </si>
  <si>
    <t>http://sukkozerods.ru/</t>
  </si>
  <si>
    <t>http://www.muezersky.ru/</t>
  </si>
  <si>
    <t>http://muesport.ucoz.ru/</t>
  </si>
  <si>
    <t>www.muezersky.ru</t>
  </si>
  <si>
    <t>voloma_school@mail.ru</t>
  </si>
  <si>
    <t>lend_school@mail.ru</t>
  </si>
  <si>
    <t>mueshc@mail.ru</t>
  </si>
  <si>
    <t xml:space="preserve"> peninga-shc@mail.ru</t>
  </si>
  <si>
    <t>Rebolyschool@mail.ru</t>
  </si>
  <si>
    <t>rugaiarvi@yandex.ru</t>
  </si>
  <si>
    <t xml:space="preserve"> sukkozero@rambler.ru</t>
  </si>
  <si>
    <t>ticsha-sh@mail.ru</t>
  </si>
  <si>
    <t>dou1muezerka@mail.ru</t>
  </si>
  <si>
    <t>muezerskijdou2@yandex.ru</t>
  </si>
  <si>
    <t>ledmozerodou3@yandex.ru</t>
  </si>
  <si>
    <t>lenderidou4@yandex.ru</t>
  </si>
  <si>
    <t>rebolidou5@yandex.ru</t>
  </si>
  <si>
    <t>MDOUdetskisad6@yandex.ru</t>
  </si>
  <si>
    <t>kapustinaz@bk.ru</t>
  </si>
  <si>
    <t>rugozerodou8@yandex.ru</t>
  </si>
  <si>
    <t>sukkozerodou9@yandex.ru</t>
  </si>
  <si>
    <t xml:space="preserve">ddtmuez@yandex.ru </t>
  </si>
  <si>
    <t xml:space="preserve"> muesportschool@rambler.ru</t>
  </si>
  <si>
    <t>:mueadmin@ inbox.ru</t>
  </si>
  <si>
    <t>8 (814 55) 262-82</t>
  </si>
  <si>
    <t>(81455)28550</t>
  </si>
  <si>
    <t>8-81455-33039</t>
  </si>
  <si>
    <t>8-814-55-26-369</t>
  </si>
  <si>
    <t xml:space="preserve"> 
814(55) 2-42-94</t>
  </si>
  <si>
    <t>8814552-52-47</t>
  </si>
  <si>
    <t>(814-55)40130</t>
  </si>
  <si>
    <t>(81455)23621</t>
  </si>
  <si>
    <t>(81455)3-35-64</t>
  </si>
  <si>
    <t>(81455)3-41-19</t>
  </si>
  <si>
    <t>(81455)2-95-48</t>
  </si>
  <si>
    <t>(81455)2-42-19</t>
  </si>
  <si>
    <t xml:space="preserve"> (81455)-33630</t>
  </si>
  <si>
    <t xml:space="preserve">  (81455)-21630</t>
  </si>
  <si>
    <t xml:space="preserve">  (81455) 3-36-30</t>
  </si>
  <si>
    <t>Ковру О.Е.</t>
  </si>
  <si>
    <t>Муниципальное казенное дошкольное образовательное учреждение детский сад №7 п. Пенинга</t>
  </si>
  <si>
    <t>МКДОУ № 7 п. Пенинга</t>
  </si>
  <si>
    <t>МКОУ  Пенингская ООШ</t>
  </si>
  <si>
    <t>____________________2016 г.</t>
  </si>
  <si>
    <t xml:space="preserve">                                                                                             Утверждаю:</t>
  </si>
  <si>
    <t xml:space="preserve">           Ректор___________________Дьячкова О.Ю.</t>
  </si>
  <si>
    <t>СВОДНАЯ АНКЕТА 2</t>
  </si>
  <si>
    <t>СВОДНАЯ АНКЕТА 1</t>
  </si>
  <si>
    <t>ИТОГОВАЯ</t>
  </si>
  <si>
    <t xml:space="preserve">                                                                10 апреля             2017 год</t>
  </si>
  <si>
    <t xml:space="preserve">                                                                       10 апреля 2017 год</t>
  </si>
  <si>
    <t>10 апреля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</si>
</sst>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indexed="12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89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3" fillId="5" borderId="1" xfId="0" applyFont="1" applyFill="1" applyBorder="1" applyAlignment="1">
      <alignment vertical="center" wrapText="1"/>
    </xf>
    <xf numFmtId="0" fontId="0" fillId="0" borderId="0" xfId="0" applyFill="1" applyAlignment="1">
      <alignment horizontal="left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7" borderId="4" xfId="0" applyFont="1" applyFill="1" applyBorder="1" applyAlignment="1">
      <alignment wrapText="1"/>
    </xf>
    <xf numFmtId="0" fontId="5" fillId="9" borderId="4" xfId="0" applyFont="1" applyFill="1" applyBorder="1" applyAlignment="1">
      <alignment wrapText="1"/>
    </xf>
    <xf numFmtId="2" fontId="5" fillId="7" borderId="4" xfId="0" applyNumberFormat="1" applyFont="1" applyFill="1" applyBorder="1" applyAlignment="1">
      <alignment wrapText="1"/>
    </xf>
    <xf numFmtId="2" fontId="5" fillId="9" borderId="4" xfId="0" applyNumberFormat="1" applyFont="1" applyFill="1" applyBorder="1" applyAlignment="1">
      <alignment wrapText="1"/>
    </xf>
    <xf numFmtId="0" fontId="0" fillId="0" borderId="0" xfId="0" applyFill="1"/>
    <xf numFmtId="0" fontId="5" fillId="0" borderId="4" xfId="0" applyFont="1" applyBorder="1" applyAlignment="1"/>
    <xf numFmtId="0" fontId="0" fillId="0" borderId="0" xfId="0" applyAlignment="1"/>
    <xf numFmtId="0" fontId="1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3" fillId="0" borderId="6" xfId="0" applyFont="1" applyBorder="1" applyAlignment="1">
      <alignment vertical="center" wrapText="1"/>
    </xf>
    <xf numFmtId="0" fontId="0" fillId="0" borderId="1" xfId="0" applyFill="1" applyBorder="1" applyAlignment="1">
      <alignment horizontal="center"/>
    </xf>
    <xf numFmtId="0" fontId="1" fillId="0" borderId="1" xfId="0" applyFont="1" applyFill="1" applyBorder="1"/>
    <xf numFmtId="0" fontId="0" fillId="0" borderId="1" xfId="0" applyFill="1" applyBorder="1" applyAlignment="1">
      <alignment horizontal="center" wrapText="1"/>
    </xf>
    <xf numFmtId="0" fontId="6" fillId="0" borderId="1" xfId="1" applyFill="1" applyBorder="1" applyAlignment="1">
      <alignment horizontal="center"/>
    </xf>
    <xf numFmtId="0" fontId="0" fillId="0" borderId="0" xfId="0" applyFill="1" applyAlignment="1">
      <alignment wrapText="1"/>
    </xf>
    <xf numFmtId="0" fontId="0" fillId="6" borderId="1" xfId="0" applyFill="1" applyBorder="1" applyAlignment="1">
      <alignment horizontal="center" wrapText="1"/>
    </xf>
    <xf numFmtId="0" fontId="5" fillId="6" borderId="4" xfId="0" applyFont="1" applyFill="1" applyBorder="1" applyAlignment="1">
      <alignment wrapText="1"/>
    </xf>
    <xf numFmtId="2" fontId="0" fillId="6" borderId="1" xfId="0" applyNumberFormat="1" applyFill="1" applyBorder="1" applyAlignment="1">
      <alignment horizontal="center" vertical="center"/>
    </xf>
    <xf numFmtId="2" fontId="0" fillId="7" borderId="1" xfId="0" applyNumberFormat="1" applyFill="1" applyBorder="1" applyAlignment="1">
      <alignment horizontal="center" vertical="center"/>
    </xf>
    <xf numFmtId="2" fontId="0" fillId="8" borderId="1" xfId="0" applyNumberFormat="1" applyFill="1" applyBorder="1" applyAlignment="1">
      <alignment horizontal="center" vertical="center"/>
    </xf>
    <xf numFmtId="2" fontId="0" fillId="8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 vertical="center" wrapText="1"/>
    </xf>
    <xf numFmtId="2" fontId="0" fillId="6" borderId="1" xfId="0" applyNumberFormat="1" applyFill="1" applyBorder="1" applyAlignment="1">
      <alignment horizontal="center" vertical="center" wrapText="1"/>
    </xf>
    <xf numFmtId="2" fontId="0" fillId="7" borderId="1" xfId="0" applyNumberFormat="1" applyFill="1" applyBorder="1" applyAlignment="1">
      <alignment horizontal="center" vertical="center" wrapText="1"/>
    </xf>
    <xf numFmtId="2" fontId="0" fillId="8" borderId="1" xfId="0" applyNumberFormat="1" applyFill="1" applyBorder="1" applyAlignment="1">
      <alignment horizontal="center" vertical="center" wrapText="1"/>
    </xf>
    <xf numFmtId="2" fontId="1" fillId="6" borderId="1" xfId="0" applyNumberFormat="1" applyFont="1" applyFill="1" applyBorder="1" applyAlignment="1">
      <alignment horizontal="center"/>
    </xf>
    <xf numFmtId="2" fontId="1" fillId="7" borderId="1" xfId="0" applyNumberFormat="1" applyFont="1" applyFill="1" applyBorder="1" applyAlignment="1">
      <alignment horizontal="center"/>
    </xf>
    <xf numFmtId="2" fontId="1" fillId="8" borderId="1" xfId="0" applyNumberFormat="1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5" xfId="0" applyFill="1" applyBorder="1" applyAlignment="1">
      <alignment horizontal="center" wrapText="1"/>
    </xf>
    <xf numFmtId="0" fontId="6" fillId="0" borderId="1" xfId="1" applyFill="1" applyBorder="1" applyAlignment="1">
      <alignment horizontal="center" wrapText="1"/>
    </xf>
    <xf numFmtId="0" fontId="7" fillId="0" borderId="1" xfId="1" applyFont="1" applyFill="1" applyBorder="1" applyAlignment="1">
      <alignment horizontal="center"/>
    </xf>
    <xf numFmtId="0" fontId="6" fillId="0" borderId="3" xfId="1" applyFill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3" fontId="0" fillId="0" borderId="3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9" fillId="0" borderId="1" xfId="0" applyFont="1" applyFill="1" applyBorder="1"/>
    <xf numFmtId="2" fontId="5" fillId="6" borderId="4" xfId="0" applyNumberFormat="1" applyFont="1" applyFill="1" applyBorder="1" applyAlignment="1">
      <alignment wrapText="1"/>
    </xf>
    <xf numFmtId="0" fontId="5" fillId="6" borderId="4" xfId="0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2" borderId="5" xfId="1" applyFill="1" applyBorder="1" applyAlignment="1">
      <alignment horizontal="center"/>
    </xf>
    <xf numFmtId="0" fontId="6" fillId="2" borderId="9" xfId="1" applyFill="1" applyBorder="1" applyAlignment="1">
      <alignment horizontal="center"/>
    </xf>
    <xf numFmtId="0" fontId="1" fillId="4" borderId="2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2" borderId="1" xfId="0" applyFill="1" applyBorder="1" applyAlignment="1">
      <alignment horizontal="center" wrapText="1"/>
    </xf>
    <xf numFmtId="0" fontId="6" fillId="2" borderId="1" xfId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9" xfId="0" applyFont="1" applyFill="1" applyBorder="1" applyAlignment="1">
      <alignment horizontal="center"/>
    </xf>
    <xf numFmtId="2" fontId="1" fillId="6" borderId="5" xfId="0" applyNumberFormat="1" applyFont="1" applyFill="1" applyBorder="1" applyAlignment="1">
      <alignment horizontal="center"/>
    </xf>
    <xf numFmtId="2" fontId="1" fillId="6" borderId="3" xfId="0" applyNumberFormat="1" applyFont="1" applyFill="1" applyBorder="1" applyAlignment="1">
      <alignment horizontal="center"/>
    </xf>
    <xf numFmtId="2" fontId="1" fillId="6" borderId="9" xfId="0" applyNumberFormat="1" applyFont="1" applyFill="1" applyBorder="1" applyAlignment="1">
      <alignment horizontal="center"/>
    </xf>
    <xf numFmtId="2" fontId="1" fillId="7" borderId="5" xfId="0" applyNumberFormat="1" applyFont="1" applyFill="1" applyBorder="1" applyAlignment="1">
      <alignment horizontal="center"/>
    </xf>
    <xf numFmtId="2" fontId="1" fillId="7" borderId="3" xfId="0" applyNumberFormat="1" applyFont="1" applyFill="1" applyBorder="1" applyAlignment="1">
      <alignment horizontal="center"/>
    </xf>
    <xf numFmtId="2" fontId="1" fillId="7" borderId="9" xfId="0" applyNumberFormat="1" applyFont="1" applyFill="1" applyBorder="1" applyAlignment="1">
      <alignment horizontal="center"/>
    </xf>
    <xf numFmtId="2" fontId="1" fillId="8" borderId="5" xfId="0" applyNumberFormat="1" applyFont="1" applyFill="1" applyBorder="1" applyAlignment="1">
      <alignment horizontal="center"/>
    </xf>
    <xf numFmtId="2" fontId="1" fillId="8" borderId="3" xfId="0" applyNumberFormat="1" applyFont="1" applyFill="1" applyBorder="1" applyAlignment="1">
      <alignment horizontal="center"/>
    </xf>
    <xf numFmtId="2" fontId="1" fillId="8" borderId="9" xfId="0" applyNumberFormat="1" applyFont="1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9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7" borderId="9" xfId="0" applyFill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847724</xdr:colOff>
      <xdr:row>2</xdr:row>
      <xdr:rowOff>104776</xdr:rowOff>
    </xdr:from>
    <xdr:to>
      <xdr:col>1</xdr:col>
      <xdr:colOff>1971675</xdr:colOff>
      <xdr:row>4</xdr:row>
      <xdr:rowOff>19051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4924" y="485776"/>
          <a:ext cx="1123951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847725</xdr:colOff>
      <xdr:row>2</xdr:row>
      <xdr:rowOff>19050</xdr:rowOff>
    </xdr:from>
    <xdr:to>
      <xdr:col>1</xdr:col>
      <xdr:colOff>38100</xdr:colOff>
      <xdr:row>4</xdr:row>
      <xdr:rowOff>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7725" y="400050"/>
          <a:ext cx="1038225" cy="361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828675</xdr:colOff>
      <xdr:row>1</xdr:row>
      <xdr:rowOff>123825</xdr:rowOff>
    </xdr:from>
    <xdr:to>
      <xdr:col>0</xdr:col>
      <xdr:colOff>1866900</xdr:colOff>
      <xdr:row>3</xdr:row>
      <xdr:rowOff>38100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8675" y="504825"/>
          <a:ext cx="1038225" cy="295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Rebolyschool@mail.ru" TargetMode="External"/><Relationship Id="rId13" Type="http://schemas.openxmlformats.org/officeDocument/2006/relationships/hyperlink" Target="http://muezds1.ucoz.net/" TargetMode="External"/><Relationship Id="rId18" Type="http://schemas.openxmlformats.org/officeDocument/2006/relationships/hyperlink" Target="mailto:ledmozerodou3@yandex.ru" TargetMode="External"/><Relationship Id="rId26" Type="http://schemas.openxmlformats.org/officeDocument/2006/relationships/hyperlink" Target="mailto:kapustinaz@bk.ru" TargetMode="External"/><Relationship Id="rId3" Type="http://schemas.openxmlformats.org/officeDocument/2006/relationships/hyperlink" Target="mailto:lend_school@mail.ru" TargetMode="External"/><Relationship Id="rId21" Type="http://schemas.openxmlformats.org/officeDocument/2006/relationships/hyperlink" Target="http://rebolydou.ucoz.com/" TargetMode="External"/><Relationship Id="rId34" Type="http://schemas.openxmlformats.org/officeDocument/2006/relationships/hyperlink" Target="mailto:ddtmuez@yandex.ru" TargetMode="External"/><Relationship Id="rId7" Type="http://schemas.openxmlformats.org/officeDocument/2006/relationships/hyperlink" Target="http://moypeninga-sr-shkola.edusite.ru/" TargetMode="External"/><Relationship Id="rId12" Type="http://schemas.openxmlformats.org/officeDocument/2006/relationships/hyperlink" Target="http://ticsha-sh.edusite.ru/" TargetMode="External"/><Relationship Id="rId17" Type="http://schemas.openxmlformats.org/officeDocument/2006/relationships/hyperlink" Target="http://ledmkdou.wix.com/dets3" TargetMode="External"/><Relationship Id="rId25" Type="http://schemas.openxmlformats.org/officeDocument/2006/relationships/hyperlink" Target="http://rodnichok-voloma.wixsite.com/index" TargetMode="External"/><Relationship Id="rId33" Type="http://schemas.openxmlformats.org/officeDocument/2006/relationships/hyperlink" Target="http://muesport.ucoz.ru/" TargetMode="External"/><Relationship Id="rId38" Type="http://schemas.openxmlformats.org/officeDocument/2006/relationships/drawing" Target="../drawings/drawing1.xml"/><Relationship Id="rId2" Type="http://schemas.openxmlformats.org/officeDocument/2006/relationships/hyperlink" Target="mailto:voloma_school@mail.ru" TargetMode="External"/><Relationship Id="rId16" Type="http://schemas.openxmlformats.org/officeDocument/2006/relationships/hyperlink" Target="mailto:muezerskijdou2@yandex.ru" TargetMode="External"/><Relationship Id="rId20" Type="http://schemas.openxmlformats.org/officeDocument/2006/relationships/hyperlink" Target="mailto:lenderidou4@yandex.ru" TargetMode="External"/><Relationship Id="rId29" Type="http://schemas.openxmlformats.org/officeDocument/2006/relationships/hyperlink" Target="http://sukkozerods.ru/" TargetMode="External"/><Relationship Id="rId1" Type="http://schemas.openxmlformats.org/officeDocument/2006/relationships/hyperlink" Target="http://voloma.ucoz.ru/" TargetMode="External"/><Relationship Id="rId6" Type="http://schemas.openxmlformats.org/officeDocument/2006/relationships/hyperlink" Target="mailto:mueshc@mail.ru" TargetMode="External"/><Relationship Id="rId11" Type="http://schemas.openxmlformats.org/officeDocument/2006/relationships/hyperlink" Target="mailto:ticsha-sh@mail.ru" TargetMode="External"/><Relationship Id="rId24" Type="http://schemas.openxmlformats.org/officeDocument/2006/relationships/hyperlink" Target="mailto:MDOUdetskisad6@yandex.ru" TargetMode="External"/><Relationship Id="rId32" Type="http://schemas.openxmlformats.org/officeDocument/2006/relationships/hyperlink" Target="mailto:ddtmuez@yandex.ru" TargetMode="External"/><Relationship Id="rId37" Type="http://schemas.openxmlformats.org/officeDocument/2006/relationships/printerSettings" Target="../printerSettings/printerSettings1.bin"/><Relationship Id="rId5" Type="http://schemas.openxmlformats.org/officeDocument/2006/relationships/hyperlink" Target="http://test.irubus.ru/mueshc" TargetMode="External"/><Relationship Id="rId15" Type="http://schemas.openxmlformats.org/officeDocument/2006/relationships/hyperlink" Target="http://doumue.ucoz.ru/" TargetMode="External"/><Relationship Id="rId23" Type="http://schemas.openxmlformats.org/officeDocument/2006/relationships/hyperlink" Target="http://rodnichok-voloma.wixsite.com/index" TargetMode="External"/><Relationship Id="rId28" Type="http://schemas.openxmlformats.org/officeDocument/2006/relationships/hyperlink" Target="mailto:rugozerodou8@yandex.ru" TargetMode="External"/><Relationship Id="rId36" Type="http://schemas.openxmlformats.org/officeDocument/2006/relationships/hyperlink" Target="mailto:ddtmuez@yandex.ru" TargetMode="External"/><Relationship Id="rId10" Type="http://schemas.openxmlformats.org/officeDocument/2006/relationships/hyperlink" Target="http://rugaiarvi-school.edusite.ru/" TargetMode="External"/><Relationship Id="rId19" Type="http://schemas.openxmlformats.org/officeDocument/2006/relationships/hyperlink" Target="http://buratino.len.iso.karelia.ru/" TargetMode="External"/><Relationship Id="rId31" Type="http://schemas.openxmlformats.org/officeDocument/2006/relationships/hyperlink" Target="http://www.muezersky.ru/" TargetMode="External"/><Relationship Id="rId4" Type="http://schemas.openxmlformats.org/officeDocument/2006/relationships/hyperlink" Target="http://lendschool.iso.karelia.ru/" TargetMode="External"/><Relationship Id="rId9" Type="http://schemas.openxmlformats.org/officeDocument/2006/relationships/hyperlink" Target="mailto:rugaiarvi@yandex.ru" TargetMode="External"/><Relationship Id="rId14" Type="http://schemas.openxmlformats.org/officeDocument/2006/relationships/hyperlink" Target="mailto:dou1muezerka@mail.ru" TargetMode="External"/><Relationship Id="rId22" Type="http://schemas.openxmlformats.org/officeDocument/2006/relationships/hyperlink" Target="mailto:rebolidou5@yandex.ru" TargetMode="External"/><Relationship Id="rId27" Type="http://schemas.openxmlformats.org/officeDocument/2006/relationships/hyperlink" Target="http://dou8-rugozero.fo.ru/" TargetMode="External"/><Relationship Id="rId30" Type="http://schemas.openxmlformats.org/officeDocument/2006/relationships/hyperlink" Target="mailto:sukkozerodou9@yandex.ru" TargetMode="External"/><Relationship Id="rId35" Type="http://schemas.openxmlformats.org/officeDocument/2006/relationships/hyperlink" Target="http://www.muezersky.ru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1"/>
  <sheetViews>
    <sheetView workbookViewId="0">
      <pane xSplit="2" topLeftCell="C1" activePane="topRight" state="frozen"/>
      <selection pane="topRight" activeCell="C5" sqref="C5"/>
    </sheetView>
  </sheetViews>
  <sheetFormatPr defaultRowHeight="15" x14ac:dyDescent="0.25"/>
  <cols>
    <col min="1" max="1" width="6.85546875" customWidth="1"/>
    <col min="2" max="2" width="57.42578125" bestFit="1" customWidth="1"/>
    <col min="3" max="3" width="24.7109375" customWidth="1"/>
    <col min="4" max="4" width="18.7109375" style="14" customWidth="1"/>
    <col min="5" max="5" width="22.85546875" style="14" customWidth="1"/>
    <col min="6" max="6" width="24.7109375" style="14" customWidth="1"/>
    <col min="7" max="7" width="25.5703125" style="14" customWidth="1"/>
    <col min="8" max="8" width="24.140625" style="14" customWidth="1"/>
    <col min="9" max="9" width="23.28515625" style="14" customWidth="1"/>
    <col min="10" max="10" width="24.28515625" style="14" customWidth="1"/>
    <col min="11" max="11" width="21.7109375" style="14" customWidth="1"/>
    <col min="12" max="12" width="21.140625" style="14" customWidth="1"/>
    <col min="13" max="13" width="21.85546875" style="14" customWidth="1"/>
    <col min="14" max="14" width="20.140625" style="14" customWidth="1"/>
    <col min="15" max="15" width="18.42578125" style="14" customWidth="1"/>
    <col min="16" max="16" width="21" style="14" customWidth="1"/>
    <col min="17" max="17" width="20" style="14" customWidth="1"/>
    <col min="18" max="18" width="22.140625" style="14" customWidth="1"/>
    <col min="19" max="19" width="18.85546875" style="14" customWidth="1"/>
    <col min="20" max="21" width="18" style="14" customWidth="1"/>
    <col min="22" max="22" width="20" style="14" customWidth="1"/>
    <col min="23" max="24" width="18.7109375" style="14" customWidth="1"/>
  </cols>
  <sheetData>
    <row r="1" spans="1:24" x14ac:dyDescent="0.25">
      <c r="B1" t="s">
        <v>241</v>
      </c>
    </row>
    <row r="2" spans="1:24" x14ac:dyDescent="0.25">
      <c r="B2" t="s">
        <v>238</v>
      </c>
      <c r="C2" s="16"/>
    </row>
    <row r="3" spans="1:24" x14ac:dyDescent="0.25">
      <c r="C3" s="16"/>
    </row>
    <row r="4" spans="1:24" ht="12.75" customHeight="1" x14ac:dyDescent="0.25">
      <c r="B4" t="s">
        <v>239</v>
      </c>
      <c r="C4" s="16"/>
    </row>
    <row r="5" spans="1:24" ht="12.75" customHeight="1" x14ac:dyDescent="0.25">
      <c r="B5" t="s">
        <v>243</v>
      </c>
      <c r="C5" s="16"/>
    </row>
    <row r="6" spans="1:24" ht="135" x14ac:dyDescent="0.25">
      <c r="B6" s="17" t="s">
        <v>19</v>
      </c>
      <c r="C6" s="68" t="s">
        <v>157</v>
      </c>
      <c r="D6" s="68"/>
      <c r="E6" s="23" t="s">
        <v>158</v>
      </c>
      <c r="F6" s="23" t="s">
        <v>159</v>
      </c>
      <c r="G6" s="23" t="s">
        <v>160</v>
      </c>
      <c r="H6" s="23" t="s">
        <v>161</v>
      </c>
      <c r="I6" s="23" t="s">
        <v>162</v>
      </c>
      <c r="J6" s="23" t="s">
        <v>163</v>
      </c>
      <c r="K6" s="23" t="s">
        <v>164</v>
      </c>
      <c r="L6" s="23" t="s">
        <v>165</v>
      </c>
      <c r="M6" s="23" t="s">
        <v>166</v>
      </c>
      <c r="N6" s="23" t="s">
        <v>167</v>
      </c>
      <c r="O6" s="23" t="s">
        <v>168</v>
      </c>
      <c r="P6" s="23" t="s">
        <v>169</v>
      </c>
      <c r="Q6" s="23" t="s">
        <v>170</v>
      </c>
      <c r="R6" s="23" t="s">
        <v>171</v>
      </c>
      <c r="S6" s="23" t="s">
        <v>234</v>
      </c>
      <c r="T6" s="23" t="s">
        <v>172</v>
      </c>
      <c r="U6" s="47" t="s">
        <v>173</v>
      </c>
      <c r="V6" s="23" t="s">
        <v>174</v>
      </c>
      <c r="W6" s="23" t="s">
        <v>175</v>
      </c>
      <c r="X6" s="23" t="s">
        <v>176</v>
      </c>
    </row>
    <row r="7" spans="1:24" ht="15" customHeight="1" x14ac:dyDescent="0.25">
      <c r="B7" s="17" t="s">
        <v>20</v>
      </c>
      <c r="C7" s="69" t="s">
        <v>177</v>
      </c>
      <c r="D7" s="70"/>
      <c r="E7" s="24" t="s">
        <v>178</v>
      </c>
      <c r="F7" s="24" t="s">
        <v>179</v>
      </c>
      <c r="G7" s="24" t="s">
        <v>180</v>
      </c>
      <c r="H7" s="24" t="s">
        <v>181</v>
      </c>
      <c r="I7" s="24" t="s">
        <v>182</v>
      </c>
      <c r="J7" s="24" t="s">
        <v>183</v>
      </c>
      <c r="K7" s="24" t="s">
        <v>184</v>
      </c>
      <c r="L7" s="24" t="s">
        <v>185</v>
      </c>
      <c r="M7" s="48" t="s">
        <v>186</v>
      </c>
      <c r="N7" s="24" t="s">
        <v>187</v>
      </c>
      <c r="O7" s="24" t="s">
        <v>188</v>
      </c>
      <c r="P7" s="24" t="s">
        <v>189</v>
      </c>
      <c r="Q7" s="24" t="s">
        <v>190</v>
      </c>
      <c r="R7" s="24" t="s">
        <v>191</v>
      </c>
      <c r="S7" s="49" t="s">
        <v>192</v>
      </c>
      <c r="T7" s="24" t="s">
        <v>193</v>
      </c>
      <c r="U7" s="50" t="s">
        <v>194</v>
      </c>
      <c r="V7" s="24" t="s">
        <v>195</v>
      </c>
      <c r="W7" s="24" t="s">
        <v>196</v>
      </c>
      <c r="X7" s="24" t="s">
        <v>197</v>
      </c>
    </row>
    <row r="8" spans="1:24" ht="30" x14ac:dyDescent="0.25">
      <c r="B8" s="17" t="s">
        <v>21</v>
      </c>
      <c r="C8" s="60" t="s">
        <v>198</v>
      </c>
      <c r="D8" s="61"/>
      <c r="E8" s="21"/>
      <c r="F8" s="24" t="s">
        <v>199</v>
      </c>
      <c r="G8" s="24" t="s">
        <v>200</v>
      </c>
      <c r="H8" s="24" t="s">
        <v>201</v>
      </c>
      <c r="I8" s="48" t="s">
        <v>202</v>
      </c>
      <c r="J8" s="24" t="s">
        <v>203</v>
      </c>
      <c r="K8" s="24" t="s">
        <v>204</v>
      </c>
      <c r="L8" s="24" t="s">
        <v>205</v>
      </c>
      <c r="M8" s="48" t="s">
        <v>206</v>
      </c>
      <c r="N8" s="24" t="s">
        <v>207</v>
      </c>
      <c r="O8" s="24" t="s">
        <v>208</v>
      </c>
      <c r="P8" s="24" t="s">
        <v>209</v>
      </c>
      <c r="Q8" s="24" t="s">
        <v>210</v>
      </c>
      <c r="R8" s="24" t="s">
        <v>211</v>
      </c>
      <c r="S8" s="24" t="s">
        <v>212</v>
      </c>
      <c r="T8" s="24" t="s">
        <v>213</v>
      </c>
      <c r="U8" s="50" t="s">
        <v>214</v>
      </c>
      <c r="V8" s="24" t="s">
        <v>215</v>
      </c>
      <c r="W8" s="24" t="s">
        <v>216</v>
      </c>
      <c r="X8" s="24" t="s">
        <v>217</v>
      </c>
    </row>
    <row r="9" spans="1:24" ht="15" customHeight="1" x14ac:dyDescent="0.25">
      <c r="B9" s="17" t="s">
        <v>22</v>
      </c>
      <c r="C9" s="70" t="s">
        <v>218</v>
      </c>
      <c r="D9" s="70"/>
      <c r="E9" s="21" t="s">
        <v>219</v>
      </c>
      <c r="F9" s="21">
        <v>88145529495</v>
      </c>
      <c r="G9" s="21" t="s">
        <v>220</v>
      </c>
      <c r="H9" s="21" t="s">
        <v>221</v>
      </c>
      <c r="I9" s="23" t="s">
        <v>222</v>
      </c>
      <c r="J9" s="21" t="s">
        <v>223</v>
      </c>
      <c r="K9" s="21" t="s">
        <v>224</v>
      </c>
      <c r="L9" s="21" t="s">
        <v>225</v>
      </c>
      <c r="M9" s="23" t="s">
        <v>226</v>
      </c>
      <c r="N9" s="21" t="s">
        <v>227</v>
      </c>
      <c r="O9" s="51">
        <v>89212226461</v>
      </c>
      <c r="P9" s="21" t="s">
        <v>228</v>
      </c>
      <c r="Q9" s="51" t="s">
        <v>229</v>
      </c>
      <c r="R9" s="51">
        <v>89210104457</v>
      </c>
      <c r="S9" s="51">
        <v>89214549168</v>
      </c>
      <c r="T9" s="51">
        <v>89114267205</v>
      </c>
      <c r="U9" s="52">
        <v>89212264728</v>
      </c>
      <c r="V9" s="21" t="s">
        <v>230</v>
      </c>
      <c r="W9" s="21" t="s">
        <v>231</v>
      </c>
      <c r="X9" s="21" t="s">
        <v>232</v>
      </c>
    </row>
    <row r="10" spans="1:24" x14ac:dyDescent="0.25">
      <c r="B10" s="17" t="s">
        <v>23</v>
      </c>
      <c r="C10" s="70"/>
      <c r="D10" s="70"/>
      <c r="E10" s="21"/>
      <c r="F10" s="21"/>
      <c r="G10" s="21"/>
      <c r="H10" s="21"/>
      <c r="I10" s="21"/>
      <c r="J10" s="21"/>
      <c r="K10" s="21"/>
      <c r="L10" s="21"/>
      <c r="M10" s="23"/>
      <c r="N10" s="21"/>
      <c r="O10" s="21"/>
      <c r="P10" s="21"/>
      <c r="Q10" s="21" t="s">
        <v>233</v>
      </c>
      <c r="R10" s="21" t="s">
        <v>233</v>
      </c>
      <c r="S10" s="21" t="s">
        <v>233</v>
      </c>
      <c r="T10" s="21" t="s">
        <v>233</v>
      </c>
      <c r="U10" s="53" t="s">
        <v>233</v>
      </c>
      <c r="V10" s="21"/>
      <c r="W10" s="21"/>
      <c r="X10" s="21"/>
    </row>
    <row r="12" spans="1:24" ht="48" customHeight="1" x14ac:dyDescent="0.25">
      <c r="A12" s="63" t="s">
        <v>24</v>
      </c>
      <c r="B12" s="63"/>
      <c r="C12" s="63"/>
      <c r="D12" s="63"/>
    </row>
    <row r="13" spans="1:24" ht="32.25" customHeight="1" x14ac:dyDescent="0.25">
      <c r="A13" s="63" t="s">
        <v>25</v>
      </c>
      <c r="B13" s="63"/>
      <c r="C13" s="63"/>
      <c r="D13" s="63"/>
    </row>
    <row r="14" spans="1:24" ht="25.5" x14ac:dyDescent="0.25">
      <c r="A14" s="3" t="s">
        <v>26</v>
      </c>
      <c r="B14" s="3" t="s">
        <v>27</v>
      </c>
      <c r="C14" s="3" t="s">
        <v>28</v>
      </c>
      <c r="D14" s="4" t="s">
        <v>29</v>
      </c>
      <c r="E14" s="4" t="s">
        <v>29</v>
      </c>
      <c r="F14" s="4" t="s">
        <v>29</v>
      </c>
      <c r="G14" s="4" t="s">
        <v>29</v>
      </c>
      <c r="H14" s="4" t="s">
        <v>29</v>
      </c>
      <c r="I14" s="4" t="s">
        <v>29</v>
      </c>
      <c r="J14" s="4" t="s">
        <v>29</v>
      </c>
      <c r="K14" s="4" t="s">
        <v>29</v>
      </c>
      <c r="L14" s="4" t="s">
        <v>29</v>
      </c>
      <c r="M14" s="18" t="s">
        <v>29</v>
      </c>
      <c r="N14" s="18" t="s">
        <v>29</v>
      </c>
      <c r="O14" s="18" t="s">
        <v>29</v>
      </c>
      <c r="P14" s="18" t="s">
        <v>29</v>
      </c>
      <c r="Q14" s="18" t="s">
        <v>29</v>
      </c>
      <c r="R14" s="18" t="s">
        <v>29</v>
      </c>
      <c r="S14" s="18" t="s">
        <v>29</v>
      </c>
      <c r="T14" s="18" t="s">
        <v>29</v>
      </c>
      <c r="U14" s="18" t="s">
        <v>29</v>
      </c>
      <c r="V14" s="4" t="s">
        <v>29</v>
      </c>
      <c r="W14" s="4" t="s">
        <v>29</v>
      </c>
      <c r="X14" s="4" t="s">
        <v>29</v>
      </c>
    </row>
    <row r="15" spans="1:24" ht="25.5" x14ac:dyDescent="0.25">
      <c r="A15" s="9" t="s">
        <v>30</v>
      </c>
      <c r="B15" s="9" t="s">
        <v>31</v>
      </c>
      <c r="C15" s="9">
        <v>1</v>
      </c>
      <c r="D15" s="19">
        <v>1</v>
      </c>
      <c r="E15" s="19">
        <v>1</v>
      </c>
      <c r="F15" s="19">
        <v>1</v>
      </c>
      <c r="G15" s="19">
        <v>1</v>
      </c>
      <c r="H15" s="19">
        <v>1</v>
      </c>
      <c r="I15" s="19">
        <v>1</v>
      </c>
      <c r="J15" s="19">
        <v>1</v>
      </c>
      <c r="K15" s="19">
        <v>1</v>
      </c>
      <c r="L15" s="19">
        <v>1</v>
      </c>
      <c r="M15" s="19">
        <v>1</v>
      </c>
      <c r="N15" s="19">
        <v>1</v>
      </c>
      <c r="O15" s="19">
        <v>1</v>
      </c>
      <c r="P15" s="19">
        <v>1</v>
      </c>
      <c r="Q15" s="19">
        <v>1</v>
      </c>
      <c r="R15" s="19">
        <v>1</v>
      </c>
      <c r="S15" s="19">
        <v>0</v>
      </c>
      <c r="T15" s="19">
        <v>1</v>
      </c>
      <c r="U15" s="19">
        <v>1</v>
      </c>
      <c r="V15" s="19">
        <v>1</v>
      </c>
      <c r="W15" s="19">
        <v>1</v>
      </c>
      <c r="X15" s="19">
        <v>1</v>
      </c>
    </row>
    <row r="16" spans="1:24" ht="18" customHeight="1" x14ac:dyDescent="0.25">
      <c r="A16" s="9" t="s">
        <v>32</v>
      </c>
      <c r="B16" s="9" t="s">
        <v>33</v>
      </c>
      <c r="C16" s="9">
        <v>1</v>
      </c>
      <c r="D16" s="19">
        <v>1</v>
      </c>
      <c r="E16" s="19">
        <v>1</v>
      </c>
      <c r="F16" s="19">
        <v>1</v>
      </c>
      <c r="G16" s="19">
        <v>1</v>
      </c>
      <c r="H16" s="19">
        <v>1</v>
      </c>
      <c r="I16" s="19">
        <v>1</v>
      </c>
      <c r="J16" s="19">
        <v>1</v>
      </c>
      <c r="K16" s="19">
        <v>1</v>
      </c>
      <c r="L16" s="19">
        <v>1</v>
      </c>
      <c r="M16" s="19">
        <v>1</v>
      </c>
      <c r="N16" s="19">
        <v>1</v>
      </c>
      <c r="O16" s="19">
        <v>1</v>
      </c>
      <c r="P16" s="19">
        <v>1</v>
      </c>
      <c r="Q16" s="19">
        <v>1</v>
      </c>
      <c r="R16" s="19">
        <v>1</v>
      </c>
      <c r="S16" s="19">
        <v>0</v>
      </c>
      <c r="T16" s="19">
        <v>1</v>
      </c>
      <c r="U16" s="19">
        <v>1</v>
      </c>
      <c r="V16" s="19">
        <v>1</v>
      </c>
      <c r="W16" s="19">
        <v>1</v>
      </c>
      <c r="X16" s="19">
        <v>1</v>
      </c>
    </row>
    <row r="17" spans="1:24" ht="25.5" x14ac:dyDescent="0.25">
      <c r="A17" s="9" t="s">
        <v>34</v>
      </c>
      <c r="B17" s="9" t="s">
        <v>35</v>
      </c>
      <c r="C17" s="9">
        <v>1</v>
      </c>
      <c r="D17" s="19">
        <v>1</v>
      </c>
      <c r="E17" s="19">
        <v>1</v>
      </c>
      <c r="F17" s="19">
        <v>1</v>
      </c>
      <c r="G17" s="19">
        <v>1</v>
      </c>
      <c r="H17" s="19">
        <v>1</v>
      </c>
      <c r="I17" s="19">
        <v>1</v>
      </c>
      <c r="J17" s="19">
        <v>1</v>
      </c>
      <c r="K17" s="19">
        <v>1</v>
      </c>
      <c r="L17" s="19">
        <v>1</v>
      </c>
      <c r="M17" s="19">
        <v>1</v>
      </c>
      <c r="N17" s="19">
        <v>1</v>
      </c>
      <c r="O17" s="19">
        <v>1</v>
      </c>
      <c r="P17" s="19">
        <v>1</v>
      </c>
      <c r="Q17" s="19">
        <v>1</v>
      </c>
      <c r="R17" s="19">
        <v>1</v>
      </c>
      <c r="S17" s="19">
        <v>0</v>
      </c>
      <c r="T17" s="19">
        <v>1</v>
      </c>
      <c r="U17" s="19">
        <v>1</v>
      </c>
      <c r="V17" s="19">
        <v>1</v>
      </c>
      <c r="W17" s="19">
        <v>1</v>
      </c>
      <c r="X17" s="19">
        <v>1</v>
      </c>
    </row>
    <row r="18" spans="1:24" ht="25.5" x14ac:dyDescent="0.25">
      <c r="A18" s="9" t="s">
        <v>36</v>
      </c>
      <c r="B18" s="9" t="s">
        <v>37</v>
      </c>
      <c r="C18" s="9">
        <v>2</v>
      </c>
      <c r="D18" s="19">
        <v>2</v>
      </c>
      <c r="E18" s="19">
        <v>2</v>
      </c>
      <c r="F18" s="19">
        <v>2</v>
      </c>
      <c r="G18" s="19">
        <v>2</v>
      </c>
      <c r="H18" s="19">
        <v>2</v>
      </c>
      <c r="I18" s="19">
        <v>2</v>
      </c>
      <c r="J18" s="19">
        <v>2</v>
      </c>
      <c r="K18" s="19">
        <v>2</v>
      </c>
      <c r="L18" s="19">
        <v>2</v>
      </c>
      <c r="M18" s="19">
        <v>2</v>
      </c>
      <c r="N18" s="19">
        <v>2</v>
      </c>
      <c r="O18" s="19">
        <v>2</v>
      </c>
      <c r="P18" s="19">
        <v>2</v>
      </c>
      <c r="Q18" s="19">
        <v>2</v>
      </c>
      <c r="R18" s="19">
        <v>2</v>
      </c>
      <c r="S18" s="19">
        <v>0</v>
      </c>
      <c r="T18" s="19">
        <v>2</v>
      </c>
      <c r="U18" s="19">
        <v>2</v>
      </c>
      <c r="V18" s="19">
        <v>2</v>
      </c>
      <c r="W18" s="19">
        <v>2</v>
      </c>
      <c r="X18" s="19">
        <v>2</v>
      </c>
    </row>
    <row r="19" spans="1:24" ht="25.5" x14ac:dyDescent="0.25">
      <c r="A19" s="9" t="s">
        <v>38</v>
      </c>
      <c r="B19" s="9" t="s">
        <v>39</v>
      </c>
      <c r="C19" s="9">
        <v>1</v>
      </c>
      <c r="D19" s="19">
        <v>1</v>
      </c>
      <c r="E19" s="19">
        <v>1</v>
      </c>
      <c r="F19" s="19">
        <v>1</v>
      </c>
      <c r="G19" s="19">
        <v>1</v>
      </c>
      <c r="H19" s="19">
        <v>1</v>
      </c>
      <c r="I19" s="19">
        <v>1</v>
      </c>
      <c r="J19" s="19">
        <v>0</v>
      </c>
      <c r="K19" s="19">
        <v>1</v>
      </c>
      <c r="L19" s="19">
        <v>1</v>
      </c>
      <c r="M19" s="19">
        <v>1</v>
      </c>
      <c r="N19" s="19">
        <v>0</v>
      </c>
      <c r="O19" s="19">
        <v>1</v>
      </c>
      <c r="P19" s="19">
        <v>0</v>
      </c>
      <c r="Q19" s="19">
        <v>1</v>
      </c>
      <c r="R19" s="19">
        <v>1</v>
      </c>
      <c r="S19" s="19">
        <v>0</v>
      </c>
      <c r="T19" s="19">
        <v>1</v>
      </c>
      <c r="U19" s="19">
        <v>1</v>
      </c>
      <c r="V19" s="19">
        <v>1</v>
      </c>
      <c r="W19" s="19">
        <v>1</v>
      </c>
      <c r="X19" s="19">
        <v>1</v>
      </c>
    </row>
    <row r="20" spans="1:24" ht="25.5" x14ac:dyDescent="0.25">
      <c r="A20" s="9" t="s">
        <v>40</v>
      </c>
      <c r="B20" s="9" t="s">
        <v>41</v>
      </c>
      <c r="C20" s="9">
        <v>2</v>
      </c>
      <c r="D20" s="19">
        <v>2</v>
      </c>
      <c r="E20" s="19">
        <v>2</v>
      </c>
      <c r="F20" s="19">
        <v>2</v>
      </c>
      <c r="G20" s="19">
        <v>2</v>
      </c>
      <c r="H20" s="19">
        <v>2</v>
      </c>
      <c r="I20" s="19">
        <v>2</v>
      </c>
      <c r="J20" s="19">
        <v>2</v>
      </c>
      <c r="K20" s="19">
        <v>2</v>
      </c>
      <c r="L20" s="19">
        <v>2</v>
      </c>
      <c r="M20" s="19">
        <v>2</v>
      </c>
      <c r="N20" s="19">
        <v>2</v>
      </c>
      <c r="O20" s="19">
        <v>2</v>
      </c>
      <c r="P20" s="19">
        <v>2</v>
      </c>
      <c r="Q20" s="19">
        <v>2</v>
      </c>
      <c r="R20" s="19">
        <v>2</v>
      </c>
      <c r="S20" s="19">
        <v>0</v>
      </c>
      <c r="T20" s="19">
        <v>2</v>
      </c>
      <c r="U20" s="19">
        <v>2</v>
      </c>
      <c r="V20" s="19">
        <v>2</v>
      </c>
      <c r="W20" s="19">
        <v>2</v>
      </c>
      <c r="X20" s="19">
        <v>2</v>
      </c>
    </row>
    <row r="21" spans="1:24" ht="38.25" x14ac:dyDescent="0.25">
      <c r="A21" s="9" t="s">
        <v>42</v>
      </c>
      <c r="B21" s="9" t="s">
        <v>43</v>
      </c>
      <c r="C21" s="9">
        <v>2</v>
      </c>
      <c r="D21" s="19">
        <v>2</v>
      </c>
      <c r="E21" s="19">
        <v>2</v>
      </c>
      <c r="F21" s="19">
        <v>2</v>
      </c>
      <c r="G21" s="19">
        <v>2</v>
      </c>
      <c r="H21" s="19">
        <v>2</v>
      </c>
      <c r="I21" s="19">
        <v>2</v>
      </c>
      <c r="J21" s="19">
        <v>2</v>
      </c>
      <c r="K21" s="19">
        <v>2</v>
      </c>
      <c r="L21" s="19">
        <v>2</v>
      </c>
      <c r="M21" s="19">
        <v>2</v>
      </c>
      <c r="N21" s="19">
        <v>0</v>
      </c>
      <c r="O21" s="19">
        <v>2</v>
      </c>
      <c r="P21" s="19">
        <v>0</v>
      </c>
      <c r="Q21" s="19">
        <v>2</v>
      </c>
      <c r="R21" s="19">
        <v>2</v>
      </c>
      <c r="S21" s="19">
        <v>0</v>
      </c>
      <c r="T21" s="19">
        <v>2</v>
      </c>
      <c r="U21" s="19">
        <v>2</v>
      </c>
      <c r="V21" s="19">
        <v>2</v>
      </c>
      <c r="W21" s="19">
        <v>2</v>
      </c>
      <c r="X21" s="19">
        <v>2</v>
      </c>
    </row>
    <row r="22" spans="1:24" ht="19.5" customHeight="1" x14ac:dyDescent="0.25">
      <c r="A22" s="59" t="s">
        <v>44</v>
      </c>
      <c r="B22" s="59"/>
      <c r="C22" s="8">
        <v>10</v>
      </c>
      <c r="D22" s="22">
        <f t="shared" ref="D22:X22" si="0">SUM(D15:D21)</f>
        <v>10</v>
      </c>
      <c r="E22" s="22">
        <f t="shared" si="0"/>
        <v>10</v>
      </c>
      <c r="F22" s="22">
        <f t="shared" si="0"/>
        <v>10</v>
      </c>
      <c r="G22" s="22">
        <f t="shared" si="0"/>
        <v>10</v>
      </c>
      <c r="H22" s="22">
        <f t="shared" si="0"/>
        <v>10</v>
      </c>
      <c r="I22" s="22">
        <f t="shared" si="0"/>
        <v>10</v>
      </c>
      <c r="J22" s="22">
        <f t="shared" si="0"/>
        <v>9</v>
      </c>
      <c r="K22" s="22">
        <f t="shared" si="0"/>
        <v>10</v>
      </c>
      <c r="L22" s="22">
        <f t="shared" si="0"/>
        <v>10</v>
      </c>
      <c r="M22" s="54">
        <f t="shared" si="0"/>
        <v>10</v>
      </c>
      <c r="N22" s="54">
        <f t="shared" si="0"/>
        <v>7</v>
      </c>
      <c r="O22" s="54">
        <f t="shared" si="0"/>
        <v>10</v>
      </c>
      <c r="P22" s="54">
        <f t="shared" si="0"/>
        <v>7</v>
      </c>
      <c r="Q22" s="54">
        <f t="shared" si="0"/>
        <v>10</v>
      </c>
      <c r="R22" s="54">
        <f t="shared" si="0"/>
        <v>10</v>
      </c>
      <c r="S22" s="54">
        <f t="shared" si="0"/>
        <v>0</v>
      </c>
      <c r="T22" s="54">
        <f t="shared" si="0"/>
        <v>10</v>
      </c>
      <c r="U22" s="54">
        <f t="shared" si="0"/>
        <v>10</v>
      </c>
      <c r="V22" s="22">
        <f t="shared" si="0"/>
        <v>10</v>
      </c>
      <c r="W22" s="22">
        <f t="shared" si="0"/>
        <v>10</v>
      </c>
      <c r="X22" s="22">
        <f t="shared" si="0"/>
        <v>10</v>
      </c>
    </row>
    <row r="24" spans="1:24" ht="34.5" customHeight="1" x14ac:dyDescent="0.25">
      <c r="A24" s="63" t="s">
        <v>45</v>
      </c>
      <c r="B24" s="63"/>
      <c r="C24" s="63"/>
      <c r="D24" s="63"/>
    </row>
    <row r="25" spans="1:24" ht="25.5" x14ac:dyDescent="0.25">
      <c r="A25" s="3" t="s">
        <v>26</v>
      </c>
      <c r="B25" s="3" t="s">
        <v>27</v>
      </c>
      <c r="C25" s="3" t="s">
        <v>28</v>
      </c>
      <c r="D25" s="4" t="s">
        <v>29</v>
      </c>
      <c r="E25" s="4" t="s">
        <v>29</v>
      </c>
      <c r="F25" s="4" t="s">
        <v>29</v>
      </c>
      <c r="G25" s="4" t="s">
        <v>29</v>
      </c>
      <c r="H25" s="4" t="s">
        <v>29</v>
      </c>
      <c r="I25" s="4" t="s">
        <v>29</v>
      </c>
      <c r="J25" s="4" t="s">
        <v>29</v>
      </c>
      <c r="K25" s="4" t="s">
        <v>29</v>
      </c>
      <c r="L25" s="4" t="s">
        <v>29</v>
      </c>
      <c r="M25" s="18" t="s">
        <v>29</v>
      </c>
      <c r="N25" s="18" t="s">
        <v>29</v>
      </c>
      <c r="O25" s="18" t="s">
        <v>29</v>
      </c>
      <c r="P25" s="18" t="s">
        <v>29</v>
      </c>
      <c r="Q25" s="18" t="s">
        <v>29</v>
      </c>
      <c r="R25" s="18" t="s">
        <v>29</v>
      </c>
      <c r="S25" s="18" t="s">
        <v>29</v>
      </c>
      <c r="T25" s="18" t="s">
        <v>29</v>
      </c>
      <c r="U25" s="18" t="s">
        <v>29</v>
      </c>
      <c r="V25" s="4" t="s">
        <v>29</v>
      </c>
      <c r="W25" s="4" t="s">
        <v>29</v>
      </c>
      <c r="X25" s="4" t="s">
        <v>29</v>
      </c>
    </row>
    <row r="26" spans="1:24" ht="25.5" x14ac:dyDescent="0.25">
      <c r="A26" s="9" t="s">
        <v>30</v>
      </c>
      <c r="B26" s="9" t="s">
        <v>46</v>
      </c>
      <c r="C26" s="9">
        <v>1</v>
      </c>
      <c r="D26" s="19">
        <v>1</v>
      </c>
      <c r="E26" s="19">
        <v>1</v>
      </c>
      <c r="F26" s="19">
        <v>1</v>
      </c>
      <c r="G26" s="19">
        <v>1</v>
      </c>
      <c r="H26" s="19">
        <v>1</v>
      </c>
      <c r="I26" s="19">
        <v>1</v>
      </c>
      <c r="J26" s="19">
        <v>1</v>
      </c>
      <c r="K26" s="19">
        <v>1</v>
      </c>
      <c r="L26" s="19">
        <v>1</v>
      </c>
      <c r="M26" s="19">
        <v>1</v>
      </c>
      <c r="N26" s="19">
        <v>1</v>
      </c>
      <c r="O26" s="19">
        <v>1</v>
      </c>
      <c r="P26" s="19">
        <v>1</v>
      </c>
      <c r="Q26" s="19">
        <v>1</v>
      </c>
      <c r="R26" s="19">
        <v>1</v>
      </c>
      <c r="S26" s="19">
        <v>0</v>
      </c>
      <c r="T26" s="19">
        <v>1</v>
      </c>
      <c r="U26" s="19">
        <v>1</v>
      </c>
      <c r="V26" s="19">
        <v>1</v>
      </c>
      <c r="W26" s="19">
        <v>1</v>
      </c>
      <c r="X26" s="19">
        <v>1</v>
      </c>
    </row>
    <row r="27" spans="1:24" ht="25.5" x14ac:dyDescent="0.25">
      <c r="A27" s="9" t="s">
        <v>32</v>
      </c>
      <c r="B27" s="9" t="s">
        <v>47</v>
      </c>
      <c r="C27" s="9">
        <v>1</v>
      </c>
      <c r="D27" s="19">
        <v>0</v>
      </c>
      <c r="E27" s="19">
        <v>1</v>
      </c>
      <c r="F27" s="19">
        <v>1</v>
      </c>
      <c r="G27" s="19">
        <v>1</v>
      </c>
      <c r="H27" s="19">
        <v>0</v>
      </c>
      <c r="I27" s="19">
        <v>1</v>
      </c>
      <c r="J27" s="19">
        <v>1</v>
      </c>
      <c r="K27" s="19">
        <v>1</v>
      </c>
      <c r="L27" s="19">
        <v>1</v>
      </c>
      <c r="M27" s="19">
        <v>1</v>
      </c>
      <c r="N27" s="19">
        <v>0</v>
      </c>
      <c r="O27" s="19">
        <v>1</v>
      </c>
      <c r="P27" s="19">
        <v>1</v>
      </c>
      <c r="Q27" s="19">
        <v>1</v>
      </c>
      <c r="R27" s="19">
        <v>1</v>
      </c>
      <c r="S27" s="19">
        <v>0</v>
      </c>
      <c r="T27" s="19">
        <v>1</v>
      </c>
      <c r="U27" s="19">
        <v>0</v>
      </c>
      <c r="V27" s="19">
        <v>1</v>
      </c>
      <c r="W27" s="19">
        <v>1</v>
      </c>
      <c r="X27" s="19">
        <v>1</v>
      </c>
    </row>
    <row r="28" spans="1:24" ht="25.5" x14ac:dyDescent="0.25">
      <c r="A28" s="9" t="s">
        <v>34</v>
      </c>
      <c r="B28" s="9" t="s">
        <v>48</v>
      </c>
      <c r="C28" s="9">
        <v>1</v>
      </c>
      <c r="D28" s="19">
        <v>1</v>
      </c>
      <c r="E28" s="19">
        <v>1</v>
      </c>
      <c r="F28" s="19">
        <v>1</v>
      </c>
      <c r="G28" s="19">
        <v>1</v>
      </c>
      <c r="H28" s="19">
        <v>1</v>
      </c>
      <c r="I28" s="19">
        <v>1</v>
      </c>
      <c r="J28" s="19">
        <v>1</v>
      </c>
      <c r="K28" s="19">
        <v>1</v>
      </c>
      <c r="L28" s="19">
        <v>1</v>
      </c>
      <c r="M28" s="19">
        <v>1</v>
      </c>
      <c r="N28" s="19">
        <v>1</v>
      </c>
      <c r="O28" s="19">
        <v>1</v>
      </c>
      <c r="P28" s="19">
        <v>1</v>
      </c>
      <c r="Q28" s="19">
        <v>0</v>
      </c>
      <c r="R28" s="19">
        <v>1</v>
      </c>
      <c r="S28" s="19">
        <v>0</v>
      </c>
      <c r="T28" s="19">
        <v>1</v>
      </c>
      <c r="U28" s="19">
        <v>1</v>
      </c>
      <c r="V28" s="19">
        <v>0</v>
      </c>
      <c r="W28" s="19">
        <v>1</v>
      </c>
      <c r="X28" s="19">
        <v>1</v>
      </c>
    </row>
    <row r="29" spans="1:24" ht="25.5" x14ac:dyDescent="0.25">
      <c r="A29" s="9" t="s">
        <v>36</v>
      </c>
      <c r="B29" s="9" t="s">
        <v>49</v>
      </c>
      <c r="C29" s="9">
        <v>1</v>
      </c>
      <c r="D29" s="19">
        <v>0</v>
      </c>
      <c r="E29" s="19">
        <v>1</v>
      </c>
      <c r="F29" s="19">
        <v>1</v>
      </c>
      <c r="G29" s="19">
        <v>1</v>
      </c>
      <c r="H29" s="19">
        <v>0</v>
      </c>
      <c r="I29" s="19">
        <v>1</v>
      </c>
      <c r="J29" s="19">
        <v>1</v>
      </c>
      <c r="K29" s="19">
        <v>1</v>
      </c>
      <c r="L29" s="19">
        <v>1</v>
      </c>
      <c r="M29" s="19">
        <v>1</v>
      </c>
      <c r="N29" s="19">
        <v>0</v>
      </c>
      <c r="O29" s="19">
        <v>1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1</v>
      </c>
      <c r="X29" s="19">
        <v>1</v>
      </c>
    </row>
    <row r="30" spans="1:24" ht="25.5" x14ac:dyDescent="0.25">
      <c r="A30" s="9" t="s">
        <v>38</v>
      </c>
      <c r="B30" s="9" t="s">
        <v>50</v>
      </c>
      <c r="C30" s="9">
        <v>1</v>
      </c>
      <c r="D30" s="19">
        <v>1</v>
      </c>
      <c r="E30" s="19">
        <v>1</v>
      </c>
      <c r="F30" s="19">
        <v>1</v>
      </c>
      <c r="G30" s="19">
        <v>1</v>
      </c>
      <c r="H30" s="19">
        <v>1</v>
      </c>
      <c r="I30" s="19">
        <v>1</v>
      </c>
      <c r="J30" s="19">
        <v>1</v>
      </c>
      <c r="K30" s="19">
        <v>1</v>
      </c>
      <c r="L30" s="19">
        <v>1</v>
      </c>
      <c r="M30" s="19">
        <v>1</v>
      </c>
      <c r="N30" s="19">
        <v>1</v>
      </c>
      <c r="O30" s="19">
        <v>1</v>
      </c>
      <c r="P30" s="19">
        <v>1</v>
      </c>
      <c r="Q30" s="19">
        <v>1</v>
      </c>
      <c r="R30" s="19">
        <v>1</v>
      </c>
      <c r="S30" s="19">
        <v>0</v>
      </c>
      <c r="T30" s="19">
        <v>1</v>
      </c>
      <c r="U30" s="19">
        <v>1</v>
      </c>
      <c r="V30" s="19">
        <v>1</v>
      </c>
      <c r="W30" s="19">
        <v>0</v>
      </c>
      <c r="X30" s="19">
        <v>1</v>
      </c>
    </row>
    <row r="31" spans="1:24" ht="25.5" x14ac:dyDescent="0.25">
      <c r="A31" s="9" t="s">
        <v>40</v>
      </c>
      <c r="B31" s="9" t="s">
        <v>51</v>
      </c>
      <c r="C31" s="9">
        <v>1</v>
      </c>
      <c r="D31" s="19">
        <v>0</v>
      </c>
      <c r="E31" s="19">
        <v>1</v>
      </c>
      <c r="F31" s="19">
        <v>1</v>
      </c>
      <c r="G31" s="19">
        <v>0</v>
      </c>
      <c r="H31" s="19">
        <v>0</v>
      </c>
      <c r="I31" s="19">
        <v>1</v>
      </c>
      <c r="J31" s="19">
        <v>1</v>
      </c>
      <c r="K31" s="19">
        <v>1</v>
      </c>
      <c r="L31" s="19">
        <v>1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1</v>
      </c>
      <c r="W31" s="19">
        <v>0</v>
      </c>
      <c r="X31" s="19">
        <v>1</v>
      </c>
    </row>
    <row r="32" spans="1:24" ht="25.5" x14ac:dyDescent="0.25">
      <c r="A32" s="9" t="s">
        <v>42</v>
      </c>
      <c r="B32" s="9" t="s">
        <v>52</v>
      </c>
      <c r="C32" s="9">
        <v>1</v>
      </c>
      <c r="D32" s="19">
        <v>1</v>
      </c>
      <c r="E32" s="19">
        <v>1</v>
      </c>
      <c r="F32" s="19">
        <v>1</v>
      </c>
      <c r="G32" s="19">
        <v>1</v>
      </c>
      <c r="H32" s="19">
        <v>0</v>
      </c>
      <c r="I32" s="19">
        <v>1</v>
      </c>
      <c r="J32" s="19">
        <v>1</v>
      </c>
      <c r="K32" s="19">
        <v>1</v>
      </c>
      <c r="L32" s="19">
        <v>1</v>
      </c>
      <c r="M32" s="19">
        <v>1</v>
      </c>
      <c r="N32" s="19">
        <v>1</v>
      </c>
      <c r="O32" s="19">
        <v>1</v>
      </c>
      <c r="P32" s="19">
        <v>1</v>
      </c>
      <c r="Q32" s="19">
        <v>1</v>
      </c>
      <c r="R32" s="19">
        <v>1</v>
      </c>
      <c r="S32" s="19">
        <v>0</v>
      </c>
      <c r="T32" s="19">
        <v>1</v>
      </c>
      <c r="U32" s="19">
        <v>1</v>
      </c>
      <c r="V32" s="19">
        <v>1</v>
      </c>
      <c r="W32" s="19">
        <v>0</v>
      </c>
      <c r="X32" s="19">
        <v>1</v>
      </c>
    </row>
    <row r="33" spans="1:24" ht="25.5" x14ac:dyDescent="0.25">
      <c r="A33" s="9" t="s">
        <v>53</v>
      </c>
      <c r="B33" s="9" t="s">
        <v>54</v>
      </c>
      <c r="C33" s="9">
        <v>1</v>
      </c>
      <c r="D33" s="19">
        <v>1</v>
      </c>
      <c r="E33" s="19">
        <v>1</v>
      </c>
      <c r="F33" s="19">
        <v>1</v>
      </c>
      <c r="G33" s="19">
        <v>1</v>
      </c>
      <c r="H33" s="19">
        <v>0</v>
      </c>
      <c r="I33" s="19">
        <v>1</v>
      </c>
      <c r="J33" s="19">
        <v>1</v>
      </c>
      <c r="K33" s="19">
        <v>1</v>
      </c>
      <c r="L33" s="19">
        <v>1</v>
      </c>
      <c r="M33" s="19">
        <v>1</v>
      </c>
      <c r="N33" s="19">
        <v>1</v>
      </c>
      <c r="O33" s="19">
        <v>1</v>
      </c>
      <c r="P33" s="19">
        <v>0</v>
      </c>
      <c r="Q33" s="19">
        <v>1</v>
      </c>
      <c r="R33" s="19">
        <v>0</v>
      </c>
      <c r="S33" s="19">
        <v>0</v>
      </c>
      <c r="T33" s="19">
        <v>1</v>
      </c>
      <c r="U33" s="19">
        <v>1</v>
      </c>
      <c r="V33" s="19">
        <v>1</v>
      </c>
      <c r="W33" s="19">
        <v>0</v>
      </c>
      <c r="X33" s="19">
        <v>1</v>
      </c>
    </row>
    <row r="34" spans="1:24" ht="25.5" x14ac:dyDescent="0.25">
      <c r="A34" s="9" t="s">
        <v>55</v>
      </c>
      <c r="B34" s="9" t="s">
        <v>56</v>
      </c>
      <c r="C34" s="9">
        <v>1</v>
      </c>
      <c r="D34" s="19">
        <v>1</v>
      </c>
      <c r="E34" s="19">
        <v>1</v>
      </c>
      <c r="F34" s="19">
        <v>1</v>
      </c>
      <c r="G34" s="19">
        <v>1</v>
      </c>
      <c r="H34" s="19">
        <v>0</v>
      </c>
      <c r="I34" s="19">
        <v>1</v>
      </c>
      <c r="J34" s="19">
        <v>1</v>
      </c>
      <c r="K34" s="19">
        <v>1</v>
      </c>
      <c r="L34" s="19">
        <v>1</v>
      </c>
      <c r="M34" s="19">
        <v>1</v>
      </c>
      <c r="N34" s="19">
        <v>1</v>
      </c>
      <c r="O34" s="19">
        <v>1</v>
      </c>
      <c r="P34" s="19">
        <v>1</v>
      </c>
      <c r="Q34" s="19">
        <v>1</v>
      </c>
      <c r="R34" s="19">
        <v>1</v>
      </c>
      <c r="S34" s="19">
        <v>0</v>
      </c>
      <c r="T34" s="19">
        <v>1</v>
      </c>
      <c r="U34" s="19">
        <v>1</v>
      </c>
      <c r="V34" s="19">
        <v>1</v>
      </c>
      <c r="W34" s="19">
        <v>0</v>
      </c>
      <c r="X34" s="19">
        <v>1</v>
      </c>
    </row>
    <row r="35" spans="1:24" ht="25.5" x14ac:dyDescent="0.25">
      <c r="A35" s="9" t="s">
        <v>57</v>
      </c>
      <c r="B35" s="9" t="s">
        <v>58</v>
      </c>
      <c r="C35" s="9">
        <v>1</v>
      </c>
      <c r="D35" s="19">
        <v>1</v>
      </c>
      <c r="E35" s="19">
        <v>1</v>
      </c>
      <c r="F35" s="19">
        <v>1</v>
      </c>
      <c r="G35" s="19">
        <v>1</v>
      </c>
      <c r="H35" s="19"/>
      <c r="I35" s="19">
        <v>1</v>
      </c>
      <c r="J35" s="19">
        <v>1</v>
      </c>
      <c r="K35" s="19">
        <v>1</v>
      </c>
      <c r="L35" s="19">
        <v>1</v>
      </c>
      <c r="M35" s="19">
        <v>0</v>
      </c>
      <c r="N35" s="19">
        <v>1</v>
      </c>
      <c r="O35" s="19">
        <v>1</v>
      </c>
      <c r="P35" s="19">
        <v>0</v>
      </c>
      <c r="Q35" s="19">
        <v>1</v>
      </c>
      <c r="R35" s="19">
        <v>1</v>
      </c>
      <c r="S35" s="19">
        <v>0</v>
      </c>
      <c r="T35" s="19">
        <v>1</v>
      </c>
      <c r="U35" s="19">
        <v>0</v>
      </c>
      <c r="V35" s="19">
        <v>1</v>
      </c>
      <c r="W35" s="19">
        <v>1</v>
      </c>
      <c r="X35" s="19">
        <v>1</v>
      </c>
    </row>
    <row r="36" spans="1:24" x14ac:dyDescent="0.25">
      <c r="A36" s="59" t="s">
        <v>44</v>
      </c>
      <c r="B36" s="59"/>
      <c r="C36" s="8">
        <v>10</v>
      </c>
      <c r="D36" s="22">
        <f t="shared" ref="D36:X36" si="1">SUM(D26:D35)</f>
        <v>7</v>
      </c>
      <c r="E36" s="22">
        <f t="shared" si="1"/>
        <v>10</v>
      </c>
      <c r="F36" s="22">
        <f t="shared" si="1"/>
        <v>10</v>
      </c>
      <c r="G36" s="22">
        <f t="shared" si="1"/>
        <v>9</v>
      </c>
      <c r="H36" s="22">
        <f t="shared" si="1"/>
        <v>3</v>
      </c>
      <c r="I36" s="22">
        <f t="shared" si="1"/>
        <v>10</v>
      </c>
      <c r="J36" s="22">
        <f t="shared" si="1"/>
        <v>10</v>
      </c>
      <c r="K36" s="22">
        <f t="shared" si="1"/>
        <v>10</v>
      </c>
      <c r="L36" s="22">
        <f t="shared" si="1"/>
        <v>10</v>
      </c>
      <c r="M36" s="54">
        <f t="shared" si="1"/>
        <v>8</v>
      </c>
      <c r="N36" s="54">
        <f t="shared" si="1"/>
        <v>7</v>
      </c>
      <c r="O36" s="54">
        <f t="shared" si="1"/>
        <v>9</v>
      </c>
      <c r="P36" s="54">
        <f t="shared" si="1"/>
        <v>6</v>
      </c>
      <c r="Q36" s="54">
        <f t="shared" si="1"/>
        <v>7</v>
      </c>
      <c r="R36" s="54">
        <f t="shared" si="1"/>
        <v>7</v>
      </c>
      <c r="S36" s="54">
        <f t="shared" si="1"/>
        <v>0</v>
      </c>
      <c r="T36" s="54">
        <f t="shared" si="1"/>
        <v>8</v>
      </c>
      <c r="U36" s="54">
        <f t="shared" si="1"/>
        <v>6</v>
      </c>
      <c r="V36" s="22">
        <f t="shared" si="1"/>
        <v>8</v>
      </c>
      <c r="W36" s="22">
        <f t="shared" si="1"/>
        <v>5</v>
      </c>
      <c r="X36" s="22">
        <f t="shared" si="1"/>
        <v>10</v>
      </c>
    </row>
    <row r="38" spans="1:24" ht="46.5" customHeight="1" x14ac:dyDescent="0.25">
      <c r="A38" s="63" t="s">
        <v>59</v>
      </c>
      <c r="B38" s="63"/>
      <c r="C38" s="63"/>
      <c r="D38" s="63"/>
    </row>
    <row r="39" spans="1:24" ht="25.5" x14ac:dyDescent="0.25">
      <c r="A39" s="3" t="s">
        <v>26</v>
      </c>
      <c r="B39" s="3" t="s">
        <v>27</v>
      </c>
      <c r="C39" s="3" t="s">
        <v>28</v>
      </c>
      <c r="D39" s="4" t="s">
        <v>29</v>
      </c>
      <c r="E39" s="4" t="s">
        <v>29</v>
      </c>
      <c r="F39" s="4" t="s">
        <v>29</v>
      </c>
      <c r="G39" s="4" t="s">
        <v>29</v>
      </c>
      <c r="H39" s="4" t="s">
        <v>29</v>
      </c>
      <c r="I39" s="4" t="s">
        <v>29</v>
      </c>
      <c r="J39" s="4" t="s">
        <v>29</v>
      </c>
      <c r="K39" s="4" t="s">
        <v>29</v>
      </c>
      <c r="L39" s="4" t="s">
        <v>29</v>
      </c>
      <c r="M39" s="18" t="s">
        <v>29</v>
      </c>
      <c r="N39" s="18" t="s">
        <v>29</v>
      </c>
      <c r="O39" s="18" t="s">
        <v>29</v>
      </c>
      <c r="P39" s="18" t="s">
        <v>29</v>
      </c>
      <c r="Q39" s="18" t="s">
        <v>29</v>
      </c>
      <c r="R39" s="18" t="s">
        <v>29</v>
      </c>
      <c r="S39" s="18" t="s">
        <v>29</v>
      </c>
      <c r="T39" s="18" t="s">
        <v>29</v>
      </c>
      <c r="U39" s="18" t="s">
        <v>29</v>
      </c>
      <c r="V39" s="4" t="s">
        <v>29</v>
      </c>
      <c r="W39" s="4" t="s">
        <v>29</v>
      </c>
      <c r="X39" s="4" t="s">
        <v>29</v>
      </c>
    </row>
    <row r="40" spans="1:24" ht="25.5" x14ac:dyDescent="0.25">
      <c r="A40" s="9" t="s">
        <v>60</v>
      </c>
      <c r="B40" s="9" t="s">
        <v>61</v>
      </c>
      <c r="C40" s="9">
        <v>2</v>
      </c>
      <c r="D40" s="19">
        <v>0</v>
      </c>
      <c r="E40" s="19">
        <v>2</v>
      </c>
      <c r="F40" s="19">
        <v>0</v>
      </c>
      <c r="G40" s="19"/>
      <c r="H40" s="19">
        <v>0</v>
      </c>
      <c r="I40" s="19">
        <v>2</v>
      </c>
      <c r="J40" s="19">
        <v>2</v>
      </c>
      <c r="K40" s="19">
        <v>2</v>
      </c>
      <c r="L40" s="19">
        <v>2</v>
      </c>
      <c r="M40" s="19">
        <v>2</v>
      </c>
      <c r="N40" s="19">
        <v>2</v>
      </c>
      <c r="O40" s="19">
        <v>2</v>
      </c>
      <c r="P40" s="19">
        <v>2</v>
      </c>
      <c r="Q40" s="19">
        <v>2</v>
      </c>
      <c r="R40" s="19">
        <v>2</v>
      </c>
      <c r="S40" s="19">
        <v>0</v>
      </c>
      <c r="T40" s="19">
        <v>2</v>
      </c>
      <c r="U40" s="19">
        <v>2</v>
      </c>
      <c r="V40" s="19">
        <v>2</v>
      </c>
      <c r="W40" s="19">
        <v>2</v>
      </c>
      <c r="X40" s="19">
        <v>2</v>
      </c>
    </row>
    <row r="41" spans="1:24" x14ac:dyDescent="0.25">
      <c r="A41" s="67" t="s">
        <v>62</v>
      </c>
      <c r="B41" s="67"/>
      <c r="C41" s="67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</row>
    <row r="42" spans="1:24" ht="25.5" x14ac:dyDescent="0.25">
      <c r="A42" s="9" t="s">
        <v>63</v>
      </c>
      <c r="B42" s="9" t="s">
        <v>64</v>
      </c>
      <c r="C42" s="9">
        <v>2</v>
      </c>
      <c r="D42" s="19">
        <v>2</v>
      </c>
      <c r="E42" s="19">
        <v>2</v>
      </c>
      <c r="F42" s="19">
        <v>2</v>
      </c>
      <c r="G42" s="19"/>
      <c r="H42" s="19">
        <v>2</v>
      </c>
      <c r="I42" s="19">
        <v>2</v>
      </c>
      <c r="J42" s="19">
        <v>2</v>
      </c>
      <c r="K42" s="19">
        <v>2</v>
      </c>
      <c r="L42" s="19">
        <v>2</v>
      </c>
      <c r="M42" s="19">
        <v>2</v>
      </c>
      <c r="N42" s="19">
        <v>2</v>
      </c>
      <c r="O42" s="19">
        <v>2</v>
      </c>
      <c r="P42" s="19">
        <v>2</v>
      </c>
      <c r="Q42" s="19">
        <v>2</v>
      </c>
      <c r="R42" s="19">
        <v>0</v>
      </c>
      <c r="S42" s="19">
        <v>0</v>
      </c>
      <c r="T42" s="19">
        <v>2</v>
      </c>
      <c r="U42" s="19">
        <v>2</v>
      </c>
      <c r="V42" s="19">
        <v>2</v>
      </c>
      <c r="W42" s="19">
        <v>2</v>
      </c>
      <c r="X42" s="19">
        <v>2</v>
      </c>
    </row>
    <row r="43" spans="1:24" ht="25.5" x14ac:dyDescent="0.25">
      <c r="A43" s="9" t="s">
        <v>65</v>
      </c>
      <c r="B43" s="9" t="s">
        <v>66</v>
      </c>
      <c r="C43" s="9">
        <v>2</v>
      </c>
      <c r="D43" s="19">
        <v>0</v>
      </c>
      <c r="E43" s="19">
        <v>2</v>
      </c>
      <c r="F43" s="19">
        <v>2</v>
      </c>
      <c r="G43" s="19"/>
      <c r="H43" s="19">
        <v>2</v>
      </c>
      <c r="I43" s="19">
        <v>2</v>
      </c>
      <c r="J43" s="19">
        <v>2</v>
      </c>
      <c r="K43" s="19">
        <v>2</v>
      </c>
      <c r="L43" s="19">
        <v>2</v>
      </c>
      <c r="M43" s="19">
        <v>2</v>
      </c>
      <c r="N43" s="19">
        <v>2</v>
      </c>
      <c r="O43" s="19">
        <v>2</v>
      </c>
      <c r="P43" s="19">
        <v>2</v>
      </c>
      <c r="Q43" s="19">
        <v>2</v>
      </c>
      <c r="R43" s="19">
        <v>2</v>
      </c>
      <c r="S43" s="19">
        <v>0</v>
      </c>
      <c r="T43" s="19">
        <v>2</v>
      </c>
      <c r="U43" s="19">
        <v>2</v>
      </c>
      <c r="V43" s="19">
        <v>2</v>
      </c>
      <c r="W43" s="19">
        <v>2</v>
      </c>
      <c r="X43" s="19">
        <v>2</v>
      </c>
    </row>
    <row r="44" spans="1:24" ht="25.5" x14ac:dyDescent="0.25">
      <c r="A44" s="9" t="s">
        <v>67</v>
      </c>
      <c r="B44" s="9" t="s">
        <v>68</v>
      </c>
      <c r="C44" s="9">
        <v>2</v>
      </c>
      <c r="D44" s="19">
        <v>0</v>
      </c>
      <c r="E44" s="19">
        <v>0</v>
      </c>
      <c r="F44" s="19">
        <v>0</v>
      </c>
      <c r="G44" s="19"/>
      <c r="H44" s="19">
        <v>0</v>
      </c>
      <c r="I44" s="19">
        <v>0</v>
      </c>
      <c r="J44" s="19">
        <v>0</v>
      </c>
      <c r="K44" s="19">
        <v>2</v>
      </c>
      <c r="L44" s="19">
        <v>0</v>
      </c>
      <c r="M44" s="19">
        <v>0</v>
      </c>
      <c r="N44" s="19">
        <v>0</v>
      </c>
      <c r="O44" s="19">
        <v>2</v>
      </c>
      <c r="P44" s="19">
        <v>0</v>
      </c>
      <c r="Q44" s="19">
        <v>0</v>
      </c>
      <c r="R44" s="19">
        <v>0</v>
      </c>
      <c r="S44" s="19">
        <v>2</v>
      </c>
      <c r="T44" s="19">
        <v>2</v>
      </c>
      <c r="U44" s="19">
        <v>2</v>
      </c>
      <c r="V44" s="19">
        <v>2</v>
      </c>
      <c r="W44" s="19">
        <v>2</v>
      </c>
      <c r="X44" s="19">
        <v>2</v>
      </c>
    </row>
    <row r="45" spans="1:24" ht="69.75" customHeight="1" x14ac:dyDescent="0.25">
      <c r="A45" s="9" t="s">
        <v>69</v>
      </c>
      <c r="B45" s="9" t="s">
        <v>70</v>
      </c>
      <c r="C45" s="9">
        <v>2</v>
      </c>
      <c r="D45" s="19">
        <v>0</v>
      </c>
      <c r="E45" s="19">
        <v>0</v>
      </c>
      <c r="F45" s="19">
        <v>0</v>
      </c>
      <c r="G45" s="19"/>
      <c r="H45" s="19">
        <v>0</v>
      </c>
      <c r="I45" s="19">
        <v>0</v>
      </c>
      <c r="J45" s="19">
        <v>0</v>
      </c>
      <c r="K45" s="19">
        <v>2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2</v>
      </c>
      <c r="X45" s="19">
        <v>2</v>
      </c>
    </row>
    <row r="46" spans="1:24" x14ac:dyDescent="0.25">
      <c r="A46" s="59" t="s">
        <v>44</v>
      </c>
      <c r="B46" s="59"/>
      <c r="C46" s="8">
        <v>10</v>
      </c>
      <c r="D46" s="22">
        <f t="shared" ref="D46:X46" si="2">SUM(D40:D45)</f>
        <v>2</v>
      </c>
      <c r="E46" s="22">
        <f t="shared" si="2"/>
        <v>6</v>
      </c>
      <c r="F46" s="22">
        <f t="shared" si="2"/>
        <v>4</v>
      </c>
      <c r="G46" s="22">
        <f t="shared" si="2"/>
        <v>0</v>
      </c>
      <c r="H46" s="22">
        <f t="shared" si="2"/>
        <v>4</v>
      </c>
      <c r="I46" s="22">
        <f t="shared" si="2"/>
        <v>6</v>
      </c>
      <c r="J46" s="22">
        <f t="shared" si="2"/>
        <v>6</v>
      </c>
      <c r="K46" s="22">
        <f t="shared" si="2"/>
        <v>10</v>
      </c>
      <c r="L46" s="22">
        <f t="shared" si="2"/>
        <v>6</v>
      </c>
      <c r="M46" s="54">
        <f t="shared" si="2"/>
        <v>6</v>
      </c>
      <c r="N46" s="54">
        <f t="shared" si="2"/>
        <v>6</v>
      </c>
      <c r="O46" s="54">
        <f t="shared" si="2"/>
        <v>8</v>
      </c>
      <c r="P46" s="54">
        <f t="shared" si="2"/>
        <v>6</v>
      </c>
      <c r="Q46" s="54">
        <f t="shared" si="2"/>
        <v>6</v>
      </c>
      <c r="R46" s="54">
        <f t="shared" si="2"/>
        <v>4</v>
      </c>
      <c r="S46" s="54">
        <f t="shared" si="2"/>
        <v>2</v>
      </c>
      <c r="T46" s="54">
        <f t="shared" si="2"/>
        <v>8</v>
      </c>
      <c r="U46" s="54">
        <f t="shared" si="2"/>
        <v>8</v>
      </c>
      <c r="V46" s="22">
        <f t="shared" si="2"/>
        <v>8</v>
      </c>
      <c r="W46" s="22">
        <f t="shared" si="2"/>
        <v>10</v>
      </c>
      <c r="X46" s="22">
        <f t="shared" si="2"/>
        <v>10</v>
      </c>
    </row>
    <row r="48" spans="1:24" ht="50.25" customHeight="1" x14ac:dyDescent="0.25">
      <c r="A48" s="63" t="s">
        <v>71</v>
      </c>
      <c r="B48" s="63"/>
      <c r="C48" s="63"/>
      <c r="D48" s="63"/>
    </row>
    <row r="49" spans="1:24" ht="25.5" x14ac:dyDescent="0.25">
      <c r="A49" s="3" t="s">
        <v>26</v>
      </c>
      <c r="B49" s="3" t="s">
        <v>27</v>
      </c>
      <c r="C49" s="3" t="s">
        <v>28</v>
      </c>
      <c r="D49" s="4" t="s">
        <v>29</v>
      </c>
      <c r="E49" s="4" t="s">
        <v>29</v>
      </c>
      <c r="F49" s="4" t="s">
        <v>29</v>
      </c>
      <c r="G49" s="4" t="s">
        <v>29</v>
      </c>
      <c r="H49" s="4" t="s">
        <v>29</v>
      </c>
      <c r="I49" s="4" t="s">
        <v>29</v>
      </c>
      <c r="J49" s="4" t="s">
        <v>29</v>
      </c>
      <c r="K49" s="4" t="s">
        <v>29</v>
      </c>
      <c r="L49" s="4" t="s">
        <v>29</v>
      </c>
      <c r="M49" s="18" t="s">
        <v>29</v>
      </c>
      <c r="N49" s="18" t="s">
        <v>29</v>
      </c>
      <c r="O49" s="18" t="s">
        <v>29</v>
      </c>
      <c r="P49" s="18" t="s">
        <v>29</v>
      </c>
      <c r="Q49" s="18" t="s">
        <v>29</v>
      </c>
      <c r="R49" s="18" t="s">
        <v>29</v>
      </c>
      <c r="S49" s="18" t="s">
        <v>29</v>
      </c>
      <c r="T49" s="18" t="s">
        <v>29</v>
      </c>
      <c r="U49" s="18" t="s">
        <v>29</v>
      </c>
      <c r="V49" s="4" t="s">
        <v>29</v>
      </c>
      <c r="W49" s="4" t="s">
        <v>29</v>
      </c>
      <c r="X49" s="4" t="s">
        <v>29</v>
      </c>
    </row>
    <row r="50" spans="1:24" ht="25.5" x14ac:dyDescent="0.25">
      <c r="A50" s="9" t="s">
        <v>30</v>
      </c>
      <c r="B50" s="9" t="s">
        <v>72</v>
      </c>
      <c r="C50" s="9">
        <v>2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2</v>
      </c>
      <c r="W50" s="19">
        <v>2</v>
      </c>
      <c r="X50" s="19">
        <v>2</v>
      </c>
    </row>
    <row r="51" spans="1:24" ht="25.5" x14ac:dyDescent="0.25">
      <c r="A51" s="9" t="s">
        <v>32</v>
      </c>
      <c r="B51" s="9" t="s">
        <v>73</v>
      </c>
      <c r="C51" s="9">
        <v>2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2</v>
      </c>
      <c r="W51" s="19">
        <v>2</v>
      </c>
      <c r="X51" s="19">
        <v>2</v>
      </c>
    </row>
    <row r="52" spans="1:24" ht="51" x14ac:dyDescent="0.25">
      <c r="A52" s="9" t="s">
        <v>34</v>
      </c>
      <c r="B52" s="9" t="s">
        <v>74</v>
      </c>
      <c r="C52" s="9">
        <v>3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3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</row>
    <row r="53" spans="1:24" ht="38.25" x14ac:dyDescent="0.25">
      <c r="A53" s="9" t="s">
        <v>36</v>
      </c>
      <c r="B53" s="9" t="s">
        <v>75</v>
      </c>
      <c r="C53" s="9">
        <v>3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</row>
    <row r="54" spans="1:24" x14ac:dyDescent="0.25">
      <c r="A54" s="59" t="s">
        <v>44</v>
      </c>
      <c r="B54" s="59"/>
      <c r="C54" s="8">
        <v>10</v>
      </c>
      <c r="D54" s="22">
        <f t="shared" ref="D54:X54" si="3">SUM(D50:D53)</f>
        <v>0</v>
      </c>
      <c r="E54" s="22">
        <f t="shared" si="3"/>
        <v>0</v>
      </c>
      <c r="F54" s="22">
        <f t="shared" si="3"/>
        <v>0</v>
      </c>
      <c r="G54" s="22">
        <f t="shared" si="3"/>
        <v>0</v>
      </c>
      <c r="H54" s="22">
        <f t="shared" si="3"/>
        <v>0</v>
      </c>
      <c r="I54" s="22">
        <f t="shared" si="3"/>
        <v>0</v>
      </c>
      <c r="J54" s="22">
        <f t="shared" si="3"/>
        <v>0</v>
      </c>
      <c r="K54" s="22">
        <f t="shared" si="3"/>
        <v>3</v>
      </c>
      <c r="L54" s="22">
        <f t="shared" si="3"/>
        <v>0</v>
      </c>
      <c r="M54" s="54">
        <f t="shared" si="3"/>
        <v>0</v>
      </c>
      <c r="N54" s="54">
        <f t="shared" si="3"/>
        <v>0</v>
      </c>
      <c r="O54" s="54">
        <f t="shared" si="3"/>
        <v>0</v>
      </c>
      <c r="P54" s="54">
        <f t="shared" si="3"/>
        <v>0</v>
      </c>
      <c r="Q54" s="54">
        <f t="shared" si="3"/>
        <v>0</v>
      </c>
      <c r="R54" s="54">
        <f t="shared" si="3"/>
        <v>0</v>
      </c>
      <c r="S54" s="54">
        <f t="shared" si="3"/>
        <v>0</v>
      </c>
      <c r="T54" s="54">
        <f t="shared" si="3"/>
        <v>0</v>
      </c>
      <c r="U54" s="54">
        <f t="shared" si="3"/>
        <v>0</v>
      </c>
      <c r="V54" s="22">
        <f t="shared" si="3"/>
        <v>4</v>
      </c>
      <c r="W54" s="22">
        <f t="shared" si="3"/>
        <v>4</v>
      </c>
      <c r="X54" s="22">
        <f t="shared" si="3"/>
        <v>4</v>
      </c>
    </row>
    <row r="56" spans="1:24" ht="48" customHeight="1" x14ac:dyDescent="0.25">
      <c r="A56" s="62" t="s">
        <v>76</v>
      </c>
      <c r="B56" s="62"/>
      <c r="C56" s="62"/>
      <c r="D56" s="62"/>
    </row>
    <row r="58" spans="1:24" ht="49.5" customHeight="1" x14ac:dyDescent="0.25">
      <c r="A58" s="62" t="s">
        <v>77</v>
      </c>
      <c r="B58" s="62"/>
      <c r="C58" s="62"/>
      <c r="D58" s="62"/>
    </row>
    <row r="59" spans="1:24" x14ac:dyDescent="0.25">
      <c r="A59" s="3" t="s">
        <v>26</v>
      </c>
      <c r="B59" s="3" t="s">
        <v>27</v>
      </c>
      <c r="C59" s="3" t="s">
        <v>78</v>
      </c>
      <c r="D59" s="4" t="s">
        <v>29</v>
      </c>
      <c r="E59" s="4" t="s">
        <v>29</v>
      </c>
      <c r="F59" s="4" t="s">
        <v>29</v>
      </c>
      <c r="G59" s="4" t="s">
        <v>29</v>
      </c>
      <c r="H59" s="4" t="s">
        <v>29</v>
      </c>
      <c r="I59" s="4" t="s">
        <v>29</v>
      </c>
      <c r="J59" s="4" t="s">
        <v>29</v>
      </c>
      <c r="K59" s="4" t="s">
        <v>29</v>
      </c>
      <c r="L59" s="4" t="s">
        <v>29</v>
      </c>
      <c r="M59" s="18" t="s">
        <v>29</v>
      </c>
      <c r="N59" s="18" t="s">
        <v>29</v>
      </c>
      <c r="O59" s="18" t="s">
        <v>29</v>
      </c>
      <c r="P59" s="18" t="s">
        <v>29</v>
      </c>
      <c r="Q59" s="18" t="s">
        <v>29</v>
      </c>
      <c r="R59" s="18" t="s">
        <v>29</v>
      </c>
      <c r="S59" s="18" t="s">
        <v>29</v>
      </c>
      <c r="T59" s="18" t="s">
        <v>29</v>
      </c>
      <c r="U59" s="18" t="s">
        <v>29</v>
      </c>
      <c r="V59" s="4" t="s">
        <v>29</v>
      </c>
      <c r="W59" s="4" t="s">
        <v>29</v>
      </c>
      <c r="X59" s="4" t="s">
        <v>29</v>
      </c>
    </row>
    <row r="60" spans="1:24" ht="25.5" x14ac:dyDescent="0.25">
      <c r="A60" s="9" t="s">
        <v>30</v>
      </c>
      <c r="B60" s="20" t="s">
        <v>79</v>
      </c>
      <c r="C60" s="64" t="s">
        <v>80</v>
      </c>
      <c r="D60" s="19">
        <v>1</v>
      </c>
      <c r="E60" s="19">
        <v>1</v>
      </c>
      <c r="F60" s="19">
        <v>1</v>
      </c>
      <c r="G60" s="19">
        <v>1</v>
      </c>
      <c r="H60" s="19">
        <v>1</v>
      </c>
      <c r="I60" s="19">
        <v>1</v>
      </c>
      <c r="J60" s="19">
        <v>1</v>
      </c>
      <c r="K60" s="19">
        <v>1</v>
      </c>
      <c r="L60" s="19">
        <v>1</v>
      </c>
      <c r="M60" s="19">
        <v>1</v>
      </c>
      <c r="N60" s="19">
        <v>1</v>
      </c>
      <c r="O60" s="19">
        <v>1</v>
      </c>
      <c r="P60" s="19">
        <v>1</v>
      </c>
      <c r="Q60" s="19">
        <v>1</v>
      </c>
      <c r="R60" s="19">
        <v>1</v>
      </c>
      <c r="S60" s="19">
        <v>0</v>
      </c>
      <c r="T60" s="19">
        <v>1</v>
      </c>
      <c r="U60" s="19">
        <v>0</v>
      </c>
      <c r="V60" s="19">
        <v>1</v>
      </c>
      <c r="W60" s="19">
        <v>0</v>
      </c>
      <c r="X60" s="19">
        <v>0</v>
      </c>
    </row>
    <row r="61" spans="1:24" ht="25.5" x14ac:dyDescent="0.25">
      <c r="A61" s="9" t="s">
        <v>32</v>
      </c>
      <c r="B61" s="9" t="s">
        <v>81</v>
      </c>
      <c r="C61" s="65"/>
      <c r="D61" s="19">
        <v>1</v>
      </c>
      <c r="E61" s="19">
        <v>1</v>
      </c>
      <c r="F61" s="19">
        <v>1</v>
      </c>
      <c r="G61" s="19">
        <v>1</v>
      </c>
      <c r="H61" s="19">
        <v>1</v>
      </c>
      <c r="I61" s="19">
        <v>1</v>
      </c>
      <c r="J61" s="19">
        <v>1</v>
      </c>
      <c r="K61" s="19">
        <v>1</v>
      </c>
      <c r="L61" s="19">
        <v>1</v>
      </c>
      <c r="M61" s="19">
        <v>1</v>
      </c>
      <c r="N61" s="19">
        <v>1</v>
      </c>
      <c r="O61" s="19">
        <v>1</v>
      </c>
      <c r="P61" s="19">
        <v>1</v>
      </c>
      <c r="Q61" s="19">
        <v>1</v>
      </c>
      <c r="R61" s="19">
        <v>1</v>
      </c>
      <c r="S61" s="19">
        <v>0</v>
      </c>
      <c r="T61" s="19">
        <v>1</v>
      </c>
      <c r="U61" s="19">
        <v>0</v>
      </c>
      <c r="V61" s="19">
        <v>1</v>
      </c>
      <c r="W61" s="19">
        <v>1</v>
      </c>
      <c r="X61" s="19">
        <v>1</v>
      </c>
    </row>
    <row r="62" spans="1:24" ht="25.5" x14ac:dyDescent="0.25">
      <c r="A62" s="9" t="s">
        <v>34</v>
      </c>
      <c r="B62" s="9" t="s">
        <v>82</v>
      </c>
      <c r="C62" s="65"/>
      <c r="D62" s="19">
        <v>1</v>
      </c>
      <c r="E62" s="19">
        <v>1</v>
      </c>
      <c r="F62" s="19">
        <v>1</v>
      </c>
      <c r="G62" s="19">
        <v>1</v>
      </c>
      <c r="H62" s="19">
        <v>1</v>
      </c>
      <c r="I62" s="19">
        <v>1</v>
      </c>
      <c r="J62" s="19">
        <v>1</v>
      </c>
      <c r="K62" s="19">
        <v>1</v>
      </c>
      <c r="L62" s="19">
        <v>1</v>
      </c>
      <c r="M62" s="19">
        <v>1</v>
      </c>
      <c r="N62" s="19">
        <v>1</v>
      </c>
      <c r="O62" s="19">
        <v>1</v>
      </c>
      <c r="P62" s="19">
        <v>1</v>
      </c>
      <c r="Q62" s="19">
        <v>1</v>
      </c>
      <c r="R62" s="19">
        <v>1</v>
      </c>
      <c r="S62" s="19">
        <v>0</v>
      </c>
      <c r="T62" s="19">
        <v>1</v>
      </c>
      <c r="U62" s="19">
        <v>0</v>
      </c>
      <c r="V62" s="19">
        <v>1</v>
      </c>
      <c r="W62" s="19">
        <v>1</v>
      </c>
      <c r="X62" s="19">
        <v>1</v>
      </c>
    </row>
    <row r="63" spans="1:24" ht="25.5" x14ac:dyDescent="0.25">
      <c r="A63" s="9" t="s">
        <v>36</v>
      </c>
      <c r="B63" s="9" t="s">
        <v>83</v>
      </c>
      <c r="C63" s="65"/>
      <c r="D63" s="19">
        <v>1</v>
      </c>
      <c r="E63" s="19">
        <v>1</v>
      </c>
      <c r="F63" s="19">
        <v>1</v>
      </c>
      <c r="G63" s="19">
        <v>1</v>
      </c>
      <c r="H63" s="19">
        <v>1</v>
      </c>
      <c r="I63" s="19">
        <v>1</v>
      </c>
      <c r="J63" s="19">
        <v>1</v>
      </c>
      <c r="K63" s="19">
        <v>1</v>
      </c>
      <c r="L63" s="19">
        <v>1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</row>
    <row r="64" spans="1:24" ht="25.5" x14ac:dyDescent="0.25">
      <c r="A64" s="9" t="s">
        <v>38</v>
      </c>
      <c r="B64" s="9" t="s">
        <v>84</v>
      </c>
      <c r="C64" s="66" t="s">
        <v>85</v>
      </c>
      <c r="D64" s="19">
        <v>1</v>
      </c>
      <c r="E64" s="19">
        <v>0</v>
      </c>
      <c r="F64" s="19">
        <v>1</v>
      </c>
      <c r="G64" s="19">
        <v>1</v>
      </c>
      <c r="H64" s="19">
        <v>1</v>
      </c>
      <c r="I64" s="19">
        <v>1</v>
      </c>
      <c r="J64" s="19">
        <v>1</v>
      </c>
      <c r="K64" s="19">
        <v>1</v>
      </c>
      <c r="L64" s="19">
        <v>1</v>
      </c>
      <c r="M64" s="19">
        <v>1</v>
      </c>
      <c r="N64" s="19">
        <v>1</v>
      </c>
      <c r="O64" s="19">
        <v>0</v>
      </c>
      <c r="P64" s="19">
        <v>0</v>
      </c>
      <c r="Q64" s="19">
        <v>1</v>
      </c>
      <c r="R64" s="19">
        <v>0</v>
      </c>
      <c r="S64" s="19">
        <v>0</v>
      </c>
      <c r="T64" s="19">
        <v>1</v>
      </c>
      <c r="U64" s="19">
        <v>1</v>
      </c>
      <c r="V64" s="19">
        <v>1</v>
      </c>
      <c r="W64" s="19">
        <v>0</v>
      </c>
      <c r="X64" s="19">
        <v>0</v>
      </c>
    </row>
    <row r="65" spans="1:24" ht="38.25" x14ac:dyDescent="0.25">
      <c r="A65" s="9" t="s">
        <v>40</v>
      </c>
      <c r="B65" s="9" t="s">
        <v>86</v>
      </c>
      <c r="C65" s="66"/>
      <c r="D65" s="19">
        <v>1</v>
      </c>
      <c r="E65" s="19">
        <v>1</v>
      </c>
      <c r="F65" s="19">
        <v>1</v>
      </c>
      <c r="G65" s="19">
        <v>1</v>
      </c>
      <c r="H65" s="19">
        <v>1</v>
      </c>
      <c r="I65" s="19">
        <v>1</v>
      </c>
      <c r="J65" s="19">
        <v>1</v>
      </c>
      <c r="K65" s="19">
        <v>1</v>
      </c>
      <c r="L65" s="19">
        <v>1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</row>
    <row r="66" spans="1:24" ht="38.25" x14ac:dyDescent="0.25">
      <c r="A66" s="9" t="s">
        <v>42</v>
      </c>
      <c r="B66" s="9" t="s">
        <v>87</v>
      </c>
      <c r="C66" s="66"/>
      <c r="D66" s="19">
        <v>1</v>
      </c>
      <c r="E66" s="19">
        <v>1</v>
      </c>
      <c r="F66" s="19">
        <v>1</v>
      </c>
      <c r="G66" s="19">
        <v>1</v>
      </c>
      <c r="H66" s="19">
        <v>1</v>
      </c>
      <c r="I66" s="19">
        <v>1</v>
      </c>
      <c r="J66" s="19">
        <v>1</v>
      </c>
      <c r="K66" s="19">
        <v>1</v>
      </c>
      <c r="L66" s="19">
        <v>1</v>
      </c>
      <c r="M66" s="19">
        <v>0</v>
      </c>
      <c r="N66" s="19">
        <v>1</v>
      </c>
      <c r="O66" s="19">
        <v>1</v>
      </c>
      <c r="P66" s="19">
        <v>0</v>
      </c>
      <c r="Q66" s="19">
        <v>0</v>
      </c>
      <c r="R66" s="19">
        <v>1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</row>
    <row r="67" spans="1:24" ht="25.5" x14ac:dyDescent="0.25">
      <c r="A67" s="9" t="s">
        <v>53</v>
      </c>
      <c r="B67" s="9" t="s">
        <v>88</v>
      </c>
      <c r="C67" s="66"/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</row>
    <row r="68" spans="1:24" ht="25.5" x14ac:dyDescent="0.25">
      <c r="A68" s="9" t="s">
        <v>55</v>
      </c>
      <c r="B68" s="9" t="s">
        <v>89</v>
      </c>
      <c r="C68" s="66"/>
      <c r="D68" s="19">
        <v>1</v>
      </c>
      <c r="E68" s="19">
        <v>1</v>
      </c>
      <c r="F68" s="19">
        <v>0</v>
      </c>
      <c r="G68" s="19">
        <v>1</v>
      </c>
      <c r="H68" s="19">
        <v>1</v>
      </c>
      <c r="I68" s="19">
        <v>1</v>
      </c>
      <c r="J68" s="19">
        <v>1</v>
      </c>
      <c r="K68" s="19">
        <v>1</v>
      </c>
      <c r="L68" s="19">
        <v>0</v>
      </c>
      <c r="M68" s="19">
        <v>0</v>
      </c>
      <c r="N68" s="19">
        <v>1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</row>
    <row r="69" spans="1:24" ht="42" customHeight="1" x14ac:dyDescent="0.25">
      <c r="A69" s="9" t="s">
        <v>57</v>
      </c>
      <c r="B69" s="9" t="s">
        <v>90</v>
      </c>
      <c r="C69" s="66"/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1</v>
      </c>
      <c r="W69" s="19">
        <v>1</v>
      </c>
      <c r="X69" s="19">
        <v>1</v>
      </c>
    </row>
    <row r="70" spans="1:24" x14ac:dyDescent="0.25">
      <c r="A70" s="59" t="s">
        <v>44</v>
      </c>
      <c r="B70" s="59"/>
      <c r="C70" s="8">
        <v>10</v>
      </c>
      <c r="D70" s="22">
        <f t="shared" ref="D70:X70" si="4">SUM(D60:D69)</f>
        <v>8</v>
      </c>
      <c r="E70" s="22">
        <f t="shared" si="4"/>
        <v>7</v>
      </c>
      <c r="F70" s="22">
        <f t="shared" si="4"/>
        <v>7</v>
      </c>
      <c r="G70" s="22">
        <f t="shared" si="4"/>
        <v>8</v>
      </c>
      <c r="H70" s="22">
        <f t="shared" si="4"/>
        <v>8</v>
      </c>
      <c r="I70" s="22">
        <f t="shared" si="4"/>
        <v>8</v>
      </c>
      <c r="J70" s="22">
        <f t="shared" si="4"/>
        <v>8</v>
      </c>
      <c r="K70" s="22">
        <f t="shared" si="4"/>
        <v>8</v>
      </c>
      <c r="L70" s="22">
        <f t="shared" si="4"/>
        <v>7</v>
      </c>
      <c r="M70" s="54">
        <f t="shared" si="4"/>
        <v>4</v>
      </c>
      <c r="N70" s="54">
        <f t="shared" si="4"/>
        <v>6</v>
      </c>
      <c r="O70" s="54">
        <f t="shared" si="4"/>
        <v>4</v>
      </c>
      <c r="P70" s="54">
        <f t="shared" si="4"/>
        <v>3</v>
      </c>
      <c r="Q70" s="54">
        <f t="shared" si="4"/>
        <v>4</v>
      </c>
      <c r="R70" s="54">
        <f t="shared" si="4"/>
        <v>4</v>
      </c>
      <c r="S70" s="54">
        <f t="shared" si="4"/>
        <v>0</v>
      </c>
      <c r="T70" s="54">
        <f t="shared" si="4"/>
        <v>4</v>
      </c>
      <c r="U70" s="54">
        <f t="shared" si="4"/>
        <v>1</v>
      </c>
      <c r="V70" s="22">
        <f t="shared" si="4"/>
        <v>5</v>
      </c>
      <c r="W70" s="22">
        <f t="shared" si="4"/>
        <v>3</v>
      </c>
      <c r="X70" s="22">
        <f t="shared" si="4"/>
        <v>3</v>
      </c>
    </row>
    <row r="72" spans="1:24" ht="18" customHeight="1" x14ac:dyDescent="0.25">
      <c r="A72" s="62" t="s">
        <v>91</v>
      </c>
      <c r="B72" s="62"/>
      <c r="C72" s="62"/>
      <c r="D72" s="62"/>
    </row>
    <row r="73" spans="1:24" ht="25.5" x14ac:dyDescent="0.25">
      <c r="A73" s="3" t="s">
        <v>26</v>
      </c>
      <c r="B73" s="3" t="s">
        <v>27</v>
      </c>
      <c r="C73" s="3" t="s">
        <v>28</v>
      </c>
      <c r="D73" s="4" t="s">
        <v>29</v>
      </c>
      <c r="E73" s="4" t="s">
        <v>29</v>
      </c>
      <c r="F73" s="4" t="s">
        <v>29</v>
      </c>
      <c r="G73" s="4" t="s">
        <v>29</v>
      </c>
      <c r="H73" s="4" t="s">
        <v>29</v>
      </c>
      <c r="I73" s="4" t="s">
        <v>29</v>
      </c>
      <c r="J73" s="4" t="s">
        <v>29</v>
      </c>
      <c r="K73" s="4" t="s">
        <v>29</v>
      </c>
      <c r="L73" s="4" t="s">
        <v>29</v>
      </c>
      <c r="M73" s="18" t="s">
        <v>29</v>
      </c>
      <c r="N73" s="18" t="s">
        <v>29</v>
      </c>
      <c r="O73" s="18" t="s">
        <v>29</v>
      </c>
      <c r="P73" s="18" t="s">
        <v>29</v>
      </c>
      <c r="Q73" s="18" t="s">
        <v>29</v>
      </c>
      <c r="R73" s="18" t="s">
        <v>29</v>
      </c>
      <c r="S73" s="18" t="s">
        <v>29</v>
      </c>
      <c r="T73" s="18" t="s">
        <v>29</v>
      </c>
      <c r="U73" s="18" t="s">
        <v>29</v>
      </c>
      <c r="V73" s="4" t="s">
        <v>29</v>
      </c>
      <c r="W73" s="4" t="s">
        <v>29</v>
      </c>
      <c r="X73" s="4" t="s">
        <v>29</v>
      </c>
    </row>
    <row r="74" spans="1:24" ht="25.5" x14ac:dyDescent="0.25">
      <c r="A74" s="9" t="s">
        <v>30</v>
      </c>
      <c r="B74" s="9" t="s">
        <v>92</v>
      </c>
      <c r="C74" s="9">
        <v>2</v>
      </c>
      <c r="D74" s="19">
        <v>2</v>
      </c>
      <c r="E74" s="19">
        <v>2</v>
      </c>
      <c r="F74" s="19">
        <v>2</v>
      </c>
      <c r="G74" s="19">
        <v>2</v>
      </c>
      <c r="H74" s="19">
        <v>2</v>
      </c>
      <c r="I74" s="19">
        <v>2</v>
      </c>
      <c r="J74" s="19">
        <v>1</v>
      </c>
      <c r="K74" s="19">
        <v>2</v>
      </c>
      <c r="L74" s="19">
        <v>2</v>
      </c>
      <c r="M74" s="19">
        <v>2</v>
      </c>
      <c r="N74" s="19">
        <v>2</v>
      </c>
      <c r="O74" s="19">
        <v>2</v>
      </c>
      <c r="P74" s="19">
        <v>0</v>
      </c>
      <c r="Q74" s="19">
        <v>2</v>
      </c>
      <c r="R74" s="19">
        <v>2</v>
      </c>
      <c r="S74" s="19">
        <v>0</v>
      </c>
      <c r="T74" s="19">
        <v>1</v>
      </c>
      <c r="U74" s="19">
        <v>2</v>
      </c>
      <c r="V74" s="19">
        <v>0</v>
      </c>
      <c r="W74" s="19">
        <v>2</v>
      </c>
      <c r="X74" s="19">
        <v>0</v>
      </c>
    </row>
    <row r="75" spans="1:24" ht="25.5" x14ac:dyDescent="0.25">
      <c r="A75" s="9" t="s">
        <v>32</v>
      </c>
      <c r="B75" s="9" t="s">
        <v>93</v>
      </c>
      <c r="C75" s="9">
        <v>1</v>
      </c>
      <c r="D75" s="19">
        <v>1</v>
      </c>
      <c r="E75" s="19">
        <v>0</v>
      </c>
      <c r="F75" s="19">
        <v>0</v>
      </c>
      <c r="G75" s="19">
        <v>0</v>
      </c>
      <c r="H75" s="19">
        <v>1</v>
      </c>
      <c r="I75" s="19">
        <v>1</v>
      </c>
      <c r="J75" s="19">
        <v>1</v>
      </c>
      <c r="K75" s="19">
        <v>1</v>
      </c>
      <c r="L75" s="19">
        <v>0</v>
      </c>
      <c r="M75" s="19">
        <v>1</v>
      </c>
      <c r="N75" s="19">
        <v>1</v>
      </c>
      <c r="O75" s="19">
        <v>1</v>
      </c>
      <c r="P75" s="19">
        <v>1</v>
      </c>
      <c r="Q75" s="19">
        <v>1</v>
      </c>
      <c r="R75" s="19">
        <v>1</v>
      </c>
      <c r="S75" s="19">
        <v>0</v>
      </c>
      <c r="T75" s="19">
        <v>1</v>
      </c>
      <c r="U75" s="19">
        <v>1</v>
      </c>
      <c r="V75" s="19">
        <v>0</v>
      </c>
      <c r="W75" s="19">
        <v>1</v>
      </c>
      <c r="X75" s="19">
        <v>0</v>
      </c>
    </row>
    <row r="76" spans="1:24" ht="25.5" x14ac:dyDescent="0.25">
      <c r="A76" s="9" t="s">
        <v>34</v>
      </c>
      <c r="B76" s="9" t="s">
        <v>94</v>
      </c>
      <c r="C76" s="9">
        <v>1</v>
      </c>
      <c r="D76" s="19">
        <v>0</v>
      </c>
      <c r="E76" s="19">
        <v>0</v>
      </c>
      <c r="F76" s="19"/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1</v>
      </c>
      <c r="X76" s="19">
        <v>0</v>
      </c>
    </row>
    <row r="77" spans="1:24" ht="25.5" x14ac:dyDescent="0.25">
      <c r="A77" s="9" t="s">
        <v>36</v>
      </c>
      <c r="B77" s="9" t="s">
        <v>95</v>
      </c>
      <c r="C77" s="9">
        <v>1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</row>
    <row r="78" spans="1:24" ht="25.5" x14ac:dyDescent="0.25">
      <c r="A78" s="9" t="s">
        <v>38</v>
      </c>
      <c r="B78" s="9" t="s">
        <v>96</v>
      </c>
      <c r="C78" s="9">
        <v>2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2</v>
      </c>
      <c r="L78" s="19">
        <v>0</v>
      </c>
      <c r="M78" s="19">
        <v>0</v>
      </c>
      <c r="N78" s="19">
        <v>2</v>
      </c>
      <c r="O78" s="19">
        <v>0</v>
      </c>
      <c r="P78" s="19">
        <v>0</v>
      </c>
      <c r="Q78" s="19">
        <v>2</v>
      </c>
      <c r="R78" s="19">
        <v>2</v>
      </c>
      <c r="S78" s="19">
        <v>0</v>
      </c>
      <c r="T78" s="19">
        <v>2</v>
      </c>
      <c r="U78" s="19">
        <v>2</v>
      </c>
      <c r="V78" s="19">
        <v>0</v>
      </c>
      <c r="W78" s="19">
        <v>2</v>
      </c>
      <c r="X78" s="19">
        <v>2</v>
      </c>
    </row>
    <row r="79" spans="1:24" ht="25.5" x14ac:dyDescent="0.25">
      <c r="A79" s="9" t="s">
        <v>40</v>
      </c>
      <c r="B79" s="9" t="s">
        <v>97</v>
      </c>
      <c r="C79" s="9">
        <v>1</v>
      </c>
      <c r="D79" s="19">
        <v>0</v>
      </c>
      <c r="E79" s="19">
        <v>0</v>
      </c>
      <c r="F79" s="19">
        <v>0</v>
      </c>
      <c r="G79" s="19">
        <v>1</v>
      </c>
      <c r="H79" s="19">
        <v>0</v>
      </c>
      <c r="I79" s="19">
        <v>0</v>
      </c>
      <c r="J79" s="19">
        <v>1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1</v>
      </c>
    </row>
    <row r="80" spans="1:24" ht="25.5" x14ac:dyDescent="0.25">
      <c r="A80" s="9" t="s">
        <v>42</v>
      </c>
      <c r="B80" s="9" t="s">
        <v>98</v>
      </c>
      <c r="C80" s="9">
        <v>2</v>
      </c>
      <c r="D80" s="19">
        <v>2</v>
      </c>
      <c r="E80" s="19">
        <v>2</v>
      </c>
      <c r="F80" s="19">
        <v>2</v>
      </c>
      <c r="G80" s="19">
        <v>2</v>
      </c>
      <c r="H80" s="19">
        <v>2</v>
      </c>
      <c r="I80" s="19">
        <v>2</v>
      </c>
      <c r="J80" s="19">
        <v>2</v>
      </c>
      <c r="K80" s="19">
        <v>2</v>
      </c>
      <c r="L80" s="19">
        <v>2</v>
      </c>
      <c r="M80" s="19">
        <v>2</v>
      </c>
      <c r="N80" s="19">
        <v>2</v>
      </c>
      <c r="O80" s="19">
        <v>2</v>
      </c>
      <c r="P80" s="19">
        <v>2</v>
      </c>
      <c r="Q80" s="19">
        <v>2</v>
      </c>
      <c r="R80" s="19">
        <v>2</v>
      </c>
      <c r="S80" s="19">
        <v>0</v>
      </c>
      <c r="T80" s="19">
        <v>2</v>
      </c>
      <c r="U80" s="19">
        <v>2</v>
      </c>
      <c r="V80" s="19">
        <v>0</v>
      </c>
      <c r="W80" s="19">
        <v>0</v>
      </c>
      <c r="X80" s="19">
        <v>2</v>
      </c>
    </row>
    <row r="81" spans="1:24" x14ac:dyDescent="0.25">
      <c r="A81" s="59" t="s">
        <v>44</v>
      </c>
      <c r="B81" s="59"/>
      <c r="C81" s="8">
        <v>10</v>
      </c>
      <c r="D81" s="22">
        <f t="shared" ref="D81:X81" si="5">SUM(D74:D80)</f>
        <v>5</v>
      </c>
      <c r="E81" s="22">
        <f t="shared" si="5"/>
        <v>4</v>
      </c>
      <c r="F81" s="22">
        <f t="shared" si="5"/>
        <v>4</v>
      </c>
      <c r="G81" s="22">
        <f t="shared" si="5"/>
        <v>5</v>
      </c>
      <c r="H81" s="22">
        <f t="shared" si="5"/>
        <v>5</v>
      </c>
      <c r="I81" s="22">
        <f t="shared" si="5"/>
        <v>5</v>
      </c>
      <c r="J81" s="22">
        <f t="shared" si="5"/>
        <v>5</v>
      </c>
      <c r="K81" s="22">
        <f t="shared" si="5"/>
        <v>7</v>
      </c>
      <c r="L81" s="22">
        <f t="shared" si="5"/>
        <v>4</v>
      </c>
      <c r="M81" s="54">
        <f t="shared" si="5"/>
        <v>5</v>
      </c>
      <c r="N81" s="54">
        <f t="shared" si="5"/>
        <v>7</v>
      </c>
      <c r="O81" s="54">
        <f t="shared" si="5"/>
        <v>5</v>
      </c>
      <c r="P81" s="54">
        <f t="shared" si="5"/>
        <v>3</v>
      </c>
      <c r="Q81" s="54">
        <f t="shared" si="5"/>
        <v>7</v>
      </c>
      <c r="R81" s="54">
        <f t="shared" si="5"/>
        <v>7</v>
      </c>
      <c r="S81" s="54">
        <f t="shared" si="5"/>
        <v>0</v>
      </c>
      <c r="T81" s="54">
        <f t="shared" si="5"/>
        <v>6</v>
      </c>
      <c r="U81" s="54">
        <f t="shared" si="5"/>
        <v>7</v>
      </c>
      <c r="V81" s="22">
        <f t="shared" si="5"/>
        <v>0</v>
      </c>
      <c r="W81" s="22">
        <f t="shared" si="5"/>
        <v>6</v>
      </c>
      <c r="X81" s="22">
        <f t="shared" si="5"/>
        <v>5</v>
      </c>
    </row>
    <row r="83" spans="1:24" x14ac:dyDescent="0.25">
      <c r="A83" s="62" t="s">
        <v>99</v>
      </c>
      <c r="B83" s="62"/>
      <c r="C83" s="62"/>
      <c r="D83" s="62"/>
    </row>
    <row r="84" spans="1:24" ht="25.5" x14ac:dyDescent="0.25">
      <c r="A84" s="3" t="s">
        <v>26</v>
      </c>
      <c r="B84" s="3" t="s">
        <v>27</v>
      </c>
      <c r="C84" s="3" t="s">
        <v>28</v>
      </c>
      <c r="D84" s="4" t="s">
        <v>29</v>
      </c>
      <c r="E84" s="4" t="s">
        <v>29</v>
      </c>
      <c r="F84" s="4" t="s">
        <v>29</v>
      </c>
      <c r="G84" s="4" t="s">
        <v>29</v>
      </c>
      <c r="H84" s="4" t="s">
        <v>29</v>
      </c>
      <c r="I84" s="4" t="s">
        <v>29</v>
      </c>
      <c r="J84" s="4" t="s">
        <v>29</v>
      </c>
      <c r="K84" s="4" t="s">
        <v>29</v>
      </c>
      <c r="L84" s="4" t="s">
        <v>29</v>
      </c>
      <c r="M84" s="18" t="s">
        <v>29</v>
      </c>
      <c r="N84" s="18" t="s">
        <v>29</v>
      </c>
      <c r="O84" s="18" t="s">
        <v>29</v>
      </c>
      <c r="P84" s="18" t="s">
        <v>29</v>
      </c>
      <c r="Q84" s="18" t="s">
        <v>29</v>
      </c>
      <c r="R84" s="18" t="s">
        <v>29</v>
      </c>
      <c r="S84" s="18" t="s">
        <v>29</v>
      </c>
      <c r="T84" s="18" t="s">
        <v>29</v>
      </c>
      <c r="U84" s="18" t="s">
        <v>29</v>
      </c>
      <c r="V84" s="4" t="s">
        <v>29</v>
      </c>
      <c r="W84" s="4" t="s">
        <v>29</v>
      </c>
      <c r="X84" s="4" t="s">
        <v>29</v>
      </c>
    </row>
    <row r="85" spans="1:24" ht="38.25" x14ac:dyDescent="0.25">
      <c r="A85" s="9" t="s">
        <v>30</v>
      </c>
      <c r="B85" s="9" t="s">
        <v>100</v>
      </c>
      <c r="C85" s="9">
        <v>3</v>
      </c>
      <c r="D85" s="19">
        <v>3</v>
      </c>
      <c r="E85" s="19">
        <v>3</v>
      </c>
      <c r="F85" s="19">
        <v>3</v>
      </c>
      <c r="G85" s="19">
        <v>0</v>
      </c>
      <c r="H85" s="19">
        <v>3</v>
      </c>
      <c r="I85" s="19">
        <v>3</v>
      </c>
      <c r="J85" s="19">
        <v>3</v>
      </c>
      <c r="K85" s="19">
        <v>3</v>
      </c>
      <c r="L85" s="19">
        <v>3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3</v>
      </c>
      <c r="S85" s="19">
        <v>0</v>
      </c>
      <c r="T85" s="19">
        <v>0</v>
      </c>
      <c r="U85" s="19">
        <v>3</v>
      </c>
      <c r="V85" s="19">
        <v>3</v>
      </c>
      <c r="W85" s="19">
        <v>3</v>
      </c>
      <c r="X85" s="19">
        <v>3</v>
      </c>
    </row>
    <row r="86" spans="1:24" ht="25.5" x14ac:dyDescent="0.25">
      <c r="A86" s="9" t="s">
        <v>32</v>
      </c>
      <c r="B86" s="9" t="s">
        <v>101</v>
      </c>
      <c r="C86" s="9">
        <v>3</v>
      </c>
      <c r="D86" s="19">
        <v>0</v>
      </c>
      <c r="E86" s="19">
        <v>0</v>
      </c>
      <c r="F86" s="19">
        <v>0</v>
      </c>
      <c r="G86" s="19">
        <v>3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3</v>
      </c>
      <c r="W86" s="19">
        <v>0</v>
      </c>
      <c r="X86" s="19">
        <v>0</v>
      </c>
    </row>
    <row r="87" spans="1:24" ht="25.5" x14ac:dyDescent="0.25">
      <c r="A87" s="9" t="s">
        <v>34</v>
      </c>
      <c r="B87" s="9" t="s">
        <v>102</v>
      </c>
      <c r="C87" s="9">
        <v>2</v>
      </c>
      <c r="D87" s="19">
        <v>0</v>
      </c>
      <c r="E87" s="19">
        <v>0</v>
      </c>
      <c r="F87" s="19">
        <v>2</v>
      </c>
      <c r="G87" s="19">
        <v>2</v>
      </c>
      <c r="H87" s="19">
        <v>0</v>
      </c>
      <c r="I87" s="19">
        <v>2</v>
      </c>
      <c r="J87" s="19">
        <v>0</v>
      </c>
      <c r="K87" s="19">
        <v>2</v>
      </c>
      <c r="L87" s="19">
        <v>0</v>
      </c>
      <c r="M87" s="19">
        <v>0</v>
      </c>
      <c r="N87" s="19">
        <v>2</v>
      </c>
      <c r="O87" s="19">
        <v>1</v>
      </c>
      <c r="P87" s="19">
        <v>0</v>
      </c>
      <c r="Q87" s="19">
        <v>2</v>
      </c>
      <c r="R87" s="19">
        <v>0</v>
      </c>
      <c r="S87" s="19">
        <v>0</v>
      </c>
      <c r="T87" s="19">
        <v>0</v>
      </c>
      <c r="U87" s="19">
        <v>0</v>
      </c>
      <c r="V87" s="19">
        <v>2</v>
      </c>
      <c r="W87" s="19">
        <v>2</v>
      </c>
      <c r="X87" s="19">
        <v>2</v>
      </c>
    </row>
    <row r="88" spans="1:24" ht="25.5" x14ac:dyDescent="0.25">
      <c r="A88" s="9" t="s">
        <v>36</v>
      </c>
      <c r="B88" s="9" t="s">
        <v>103</v>
      </c>
      <c r="C88" s="9">
        <v>2</v>
      </c>
      <c r="D88" s="19">
        <v>0</v>
      </c>
      <c r="E88" s="19">
        <v>0</v>
      </c>
      <c r="F88" s="19">
        <v>2</v>
      </c>
      <c r="G88" s="19">
        <v>2</v>
      </c>
      <c r="H88" s="19">
        <v>0</v>
      </c>
      <c r="I88" s="19">
        <v>2</v>
      </c>
      <c r="J88" s="19">
        <v>0</v>
      </c>
      <c r="K88" s="19">
        <v>2</v>
      </c>
      <c r="L88" s="19">
        <v>0</v>
      </c>
      <c r="M88" s="19">
        <v>0</v>
      </c>
      <c r="N88" s="19">
        <v>2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</row>
    <row r="89" spans="1:24" x14ac:dyDescent="0.25">
      <c r="A89" s="59" t="s">
        <v>44</v>
      </c>
      <c r="B89" s="59"/>
      <c r="C89" s="8">
        <v>10</v>
      </c>
      <c r="D89" s="22">
        <f t="shared" ref="D89:X89" si="6">SUM(D85:D88)</f>
        <v>3</v>
      </c>
      <c r="E89" s="22">
        <f t="shared" si="6"/>
        <v>3</v>
      </c>
      <c r="F89" s="22">
        <f t="shared" si="6"/>
        <v>7</v>
      </c>
      <c r="G89" s="22">
        <f t="shared" si="6"/>
        <v>7</v>
      </c>
      <c r="H89" s="22">
        <f t="shared" si="6"/>
        <v>3</v>
      </c>
      <c r="I89" s="22">
        <f t="shared" si="6"/>
        <v>7</v>
      </c>
      <c r="J89" s="22">
        <f t="shared" si="6"/>
        <v>3</v>
      </c>
      <c r="K89" s="22">
        <f t="shared" si="6"/>
        <v>7</v>
      </c>
      <c r="L89" s="22">
        <f t="shared" si="6"/>
        <v>3</v>
      </c>
      <c r="M89" s="54">
        <f t="shared" si="6"/>
        <v>0</v>
      </c>
      <c r="N89" s="54">
        <f t="shared" si="6"/>
        <v>4</v>
      </c>
      <c r="O89" s="54">
        <f t="shared" si="6"/>
        <v>1</v>
      </c>
      <c r="P89" s="54">
        <f t="shared" si="6"/>
        <v>0</v>
      </c>
      <c r="Q89" s="54">
        <f t="shared" si="6"/>
        <v>2</v>
      </c>
      <c r="R89" s="54">
        <f t="shared" si="6"/>
        <v>3</v>
      </c>
      <c r="S89" s="54">
        <f t="shared" si="6"/>
        <v>0</v>
      </c>
      <c r="T89" s="54">
        <f t="shared" si="6"/>
        <v>0</v>
      </c>
      <c r="U89" s="54">
        <f t="shared" si="6"/>
        <v>3</v>
      </c>
      <c r="V89" s="22">
        <f t="shared" si="6"/>
        <v>8</v>
      </c>
      <c r="W89" s="22">
        <f t="shared" si="6"/>
        <v>5</v>
      </c>
      <c r="X89" s="22">
        <f t="shared" si="6"/>
        <v>5</v>
      </c>
    </row>
    <row r="91" spans="1:24" x14ac:dyDescent="0.25">
      <c r="A91" s="62" t="s">
        <v>104</v>
      </c>
      <c r="B91" s="62"/>
      <c r="C91" s="62"/>
      <c r="D91" s="62"/>
    </row>
    <row r="92" spans="1:24" ht="25.5" x14ac:dyDescent="0.25">
      <c r="A92" s="8" t="s">
        <v>26</v>
      </c>
      <c r="B92" s="8" t="s">
        <v>27</v>
      </c>
      <c r="C92" s="8" t="s">
        <v>28</v>
      </c>
      <c r="D92" s="4" t="s">
        <v>29</v>
      </c>
      <c r="E92" s="4" t="s">
        <v>29</v>
      </c>
      <c r="F92" s="4" t="s">
        <v>29</v>
      </c>
      <c r="G92" s="4" t="s">
        <v>29</v>
      </c>
      <c r="H92" s="4" t="s">
        <v>29</v>
      </c>
      <c r="I92" s="4" t="s">
        <v>29</v>
      </c>
      <c r="J92" s="4" t="s">
        <v>29</v>
      </c>
      <c r="K92" s="4" t="s">
        <v>29</v>
      </c>
      <c r="L92" s="4" t="s">
        <v>29</v>
      </c>
      <c r="M92" s="18" t="s">
        <v>29</v>
      </c>
      <c r="N92" s="18" t="s">
        <v>29</v>
      </c>
      <c r="O92" s="18" t="s">
        <v>29</v>
      </c>
      <c r="P92" s="18" t="s">
        <v>29</v>
      </c>
      <c r="Q92" s="18" t="s">
        <v>29</v>
      </c>
      <c r="R92" s="18" t="s">
        <v>29</v>
      </c>
      <c r="S92" s="18" t="s">
        <v>29</v>
      </c>
      <c r="T92" s="18" t="s">
        <v>29</v>
      </c>
      <c r="U92" s="18" t="s">
        <v>29</v>
      </c>
      <c r="V92" s="4" t="s">
        <v>29</v>
      </c>
      <c r="W92" s="4" t="s">
        <v>29</v>
      </c>
      <c r="X92" s="4" t="s">
        <v>29</v>
      </c>
    </row>
    <row r="93" spans="1:24" ht="25.5" x14ac:dyDescent="0.25">
      <c r="A93" s="9" t="s">
        <v>30</v>
      </c>
      <c r="B93" s="9" t="s">
        <v>105</v>
      </c>
      <c r="C93" s="9">
        <v>1</v>
      </c>
      <c r="D93" s="19">
        <v>1</v>
      </c>
      <c r="E93" s="19">
        <v>0</v>
      </c>
      <c r="F93" s="19">
        <v>1</v>
      </c>
      <c r="G93" s="19">
        <v>0</v>
      </c>
      <c r="H93" s="19">
        <v>1</v>
      </c>
      <c r="I93" s="19">
        <v>1</v>
      </c>
      <c r="J93" s="19">
        <v>0</v>
      </c>
      <c r="K93" s="19">
        <v>0</v>
      </c>
      <c r="L93" s="19">
        <v>1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1</v>
      </c>
      <c r="W93" s="19">
        <v>0</v>
      </c>
      <c r="X93" s="19">
        <v>1</v>
      </c>
    </row>
    <row r="94" spans="1:24" ht="25.5" x14ac:dyDescent="0.25">
      <c r="A94" s="9" t="s">
        <v>32</v>
      </c>
      <c r="B94" s="9" t="s">
        <v>106</v>
      </c>
      <c r="C94" s="9">
        <v>2</v>
      </c>
      <c r="D94" s="19">
        <v>2</v>
      </c>
      <c r="E94" s="19">
        <v>2</v>
      </c>
      <c r="F94" s="19">
        <v>2</v>
      </c>
      <c r="G94" s="19"/>
      <c r="H94" s="19">
        <v>2</v>
      </c>
      <c r="I94" s="19">
        <v>2</v>
      </c>
      <c r="J94" s="19">
        <v>0</v>
      </c>
      <c r="K94" s="19">
        <v>2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2</v>
      </c>
      <c r="W94" s="19">
        <v>0</v>
      </c>
      <c r="X94" s="19">
        <v>0</v>
      </c>
    </row>
    <row r="95" spans="1:24" ht="25.5" x14ac:dyDescent="0.25">
      <c r="A95" s="9" t="s">
        <v>34</v>
      </c>
      <c r="B95" s="9" t="s">
        <v>107</v>
      </c>
      <c r="C95" s="9">
        <v>1</v>
      </c>
      <c r="D95" s="19">
        <v>1</v>
      </c>
      <c r="E95" s="19">
        <v>1</v>
      </c>
      <c r="F95" s="19">
        <v>1</v>
      </c>
      <c r="G95" s="19">
        <v>1</v>
      </c>
      <c r="H95" s="19">
        <v>1</v>
      </c>
      <c r="I95" s="19">
        <v>1</v>
      </c>
      <c r="J95" s="19">
        <v>1</v>
      </c>
      <c r="K95" s="19">
        <v>1</v>
      </c>
      <c r="L95" s="19">
        <v>1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1</v>
      </c>
      <c r="U95" s="19">
        <v>0</v>
      </c>
      <c r="V95" s="19">
        <v>0</v>
      </c>
      <c r="W95" s="19">
        <v>1</v>
      </c>
      <c r="X95" s="19">
        <v>1</v>
      </c>
    </row>
    <row r="96" spans="1:24" ht="25.5" x14ac:dyDescent="0.25">
      <c r="A96" s="9" t="s">
        <v>36</v>
      </c>
      <c r="B96" s="9" t="s">
        <v>108</v>
      </c>
      <c r="C96" s="9">
        <v>1</v>
      </c>
      <c r="D96" s="19">
        <v>1</v>
      </c>
      <c r="E96" s="19">
        <v>1</v>
      </c>
      <c r="F96" s="19">
        <v>1</v>
      </c>
      <c r="G96" s="19">
        <v>1</v>
      </c>
      <c r="H96" s="19">
        <v>1</v>
      </c>
      <c r="I96" s="19">
        <v>1</v>
      </c>
      <c r="J96" s="19">
        <v>1</v>
      </c>
      <c r="K96" s="19">
        <v>1</v>
      </c>
      <c r="L96" s="19">
        <v>1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1</v>
      </c>
      <c r="S96" s="19">
        <v>0</v>
      </c>
      <c r="T96" s="19">
        <v>0</v>
      </c>
      <c r="U96" s="19">
        <v>1</v>
      </c>
      <c r="V96" s="19">
        <v>1</v>
      </c>
      <c r="W96" s="19">
        <v>0</v>
      </c>
      <c r="X96" s="19">
        <v>1</v>
      </c>
    </row>
    <row r="97" spans="1:24" ht="25.5" x14ac:dyDescent="0.25">
      <c r="A97" s="9" t="s">
        <v>38</v>
      </c>
      <c r="B97" s="9" t="s">
        <v>109</v>
      </c>
      <c r="C97" s="9">
        <v>2</v>
      </c>
      <c r="D97" s="19">
        <v>2</v>
      </c>
      <c r="E97" s="19">
        <v>2</v>
      </c>
      <c r="F97" s="19">
        <v>2</v>
      </c>
      <c r="G97" s="19">
        <v>2</v>
      </c>
      <c r="H97" s="19">
        <v>2</v>
      </c>
      <c r="I97" s="19">
        <v>2</v>
      </c>
      <c r="J97" s="19">
        <v>2</v>
      </c>
      <c r="K97" s="19">
        <v>2</v>
      </c>
      <c r="L97" s="19">
        <v>2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2</v>
      </c>
      <c r="W97" s="19">
        <v>0</v>
      </c>
      <c r="X97" s="19">
        <v>0</v>
      </c>
    </row>
    <row r="98" spans="1:24" ht="25.5" x14ac:dyDescent="0.25">
      <c r="A98" s="9" t="s">
        <v>40</v>
      </c>
      <c r="B98" s="9" t="s">
        <v>110</v>
      </c>
      <c r="C98" s="9">
        <v>1</v>
      </c>
      <c r="D98" s="19">
        <v>1</v>
      </c>
      <c r="E98" s="19">
        <v>1</v>
      </c>
      <c r="F98" s="19">
        <v>1</v>
      </c>
      <c r="G98" s="19">
        <v>1</v>
      </c>
      <c r="H98" s="19">
        <v>1</v>
      </c>
      <c r="I98" s="19">
        <v>1</v>
      </c>
      <c r="J98" s="19">
        <v>1</v>
      </c>
      <c r="K98" s="19">
        <v>1</v>
      </c>
      <c r="L98" s="19">
        <v>2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1</v>
      </c>
      <c r="W98" s="19">
        <v>1</v>
      </c>
      <c r="X98" s="19">
        <v>0</v>
      </c>
    </row>
    <row r="99" spans="1:24" ht="25.5" x14ac:dyDescent="0.25">
      <c r="A99" s="9" t="s">
        <v>42</v>
      </c>
      <c r="B99" s="9" t="s">
        <v>111</v>
      </c>
      <c r="C99" s="9">
        <v>2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2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2</v>
      </c>
      <c r="W99" s="19">
        <v>2</v>
      </c>
      <c r="X99" s="19">
        <v>2</v>
      </c>
    </row>
    <row r="100" spans="1:24" x14ac:dyDescent="0.25">
      <c r="A100" s="59" t="s">
        <v>44</v>
      </c>
      <c r="B100" s="59"/>
      <c r="C100" s="8">
        <v>10</v>
      </c>
      <c r="D100" s="22">
        <f t="shared" ref="D100:X100" si="7">SUM(D93:D99)</f>
        <v>8</v>
      </c>
      <c r="E100" s="22">
        <f t="shared" si="7"/>
        <v>7</v>
      </c>
      <c r="F100" s="22">
        <f t="shared" si="7"/>
        <v>8</v>
      </c>
      <c r="G100" s="22">
        <f t="shared" si="7"/>
        <v>5</v>
      </c>
      <c r="H100" s="22">
        <f t="shared" si="7"/>
        <v>8</v>
      </c>
      <c r="I100" s="22">
        <f t="shared" si="7"/>
        <v>8</v>
      </c>
      <c r="J100" s="22">
        <f t="shared" si="7"/>
        <v>5</v>
      </c>
      <c r="K100" s="22">
        <f t="shared" si="7"/>
        <v>7</v>
      </c>
      <c r="L100" s="22">
        <f t="shared" si="7"/>
        <v>7</v>
      </c>
      <c r="M100" s="54">
        <f t="shared" si="7"/>
        <v>0</v>
      </c>
      <c r="N100" s="54">
        <f t="shared" si="7"/>
        <v>2</v>
      </c>
      <c r="O100" s="54">
        <f t="shared" si="7"/>
        <v>0</v>
      </c>
      <c r="P100" s="54">
        <f t="shared" si="7"/>
        <v>0</v>
      </c>
      <c r="Q100" s="54">
        <f t="shared" si="7"/>
        <v>0</v>
      </c>
      <c r="R100" s="54">
        <f t="shared" si="7"/>
        <v>1</v>
      </c>
      <c r="S100" s="54">
        <f t="shared" si="7"/>
        <v>0</v>
      </c>
      <c r="T100" s="54">
        <f t="shared" si="7"/>
        <v>1</v>
      </c>
      <c r="U100" s="54">
        <f t="shared" si="7"/>
        <v>1</v>
      </c>
      <c r="V100" s="22">
        <f t="shared" si="7"/>
        <v>9</v>
      </c>
      <c r="W100" s="22">
        <f t="shared" si="7"/>
        <v>4</v>
      </c>
      <c r="X100" s="22">
        <f t="shared" si="7"/>
        <v>5</v>
      </c>
    </row>
    <row r="102" spans="1:24" ht="67.5" customHeight="1" x14ac:dyDescent="0.25">
      <c r="A102" s="62" t="s">
        <v>112</v>
      </c>
      <c r="B102" s="62"/>
      <c r="C102" s="62"/>
      <c r="D102" s="62"/>
    </row>
    <row r="103" spans="1:24" ht="25.5" x14ac:dyDescent="0.25">
      <c r="A103" s="3" t="s">
        <v>26</v>
      </c>
      <c r="B103" s="3" t="s">
        <v>27</v>
      </c>
      <c r="C103" s="3" t="s">
        <v>28</v>
      </c>
      <c r="D103" s="4" t="s">
        <v>29</v>
      </c>
      <c r="E103" s="4" t="s">
        <v>29</v>
      </c>
      <c r="F103" s="4" t="s">
        <v>29</v>
      </c>
      <c r="G103" s="4" t="s">
        <v>29</v>
      </c>
      <c r="H103" s="4" t="s">
        <v>29</v>
      </c>
      <c r="I103" s="4" t="s">
        <v>29</v>
      </c>
      <c r="J103" s="4" t="s">
        <v>29</v>
      </c>
      <c r="K103" s="4" t="s">
        <v>29</v>
      </c>
      <c r="L103" s="4" t="s">
        <v>29</v>
      </c>
      <c r="M103" s="18" t="s">
        <v>29</v>
      </c>
      <c r="N103" s="18" t="s">
        <v>29</v>
      </c>
      <c r="O103" s="18" t="s">
        <v>29</v>
      </c>
      <c r="P103" s="18" t="s">
        <v>29</v>
      </c>
      <c r="Q103" s="18" t="s">
        <v>29</v>
      </c>
      <c r="R103" s="18" t="s">
        <v>29</v>
      </c>
      <c r="S103" s="18" t="s">
        <v>29</v>
      </c>
      <c r="T103" s="18" t="s">
        <v>29</v>
      </c>
      <c r="U103" s="18" t="s">
        <v>29</v>
      </c>
      <c r="V103" s="4" t="s">
        <v>29</v>
      </c>
      <c r="W103" s="4" t="s">
        <v>29</v>
      </c>
      <c r="X103" s="4" t="s">
        <v>29</v>
      </c>
    </row>
    <row r="104" spans="1:24" ht="38.25" x14ac:dyDescent="0.25">
      <c r="A104" s="9" t="s">
        <v>30</v>
      </c>
      <c r="B104" s="9" t="s">
        <v>113</v>
      </c>
      <c r="C104" s="9">
        <v>1</v>
      </c>
      <c r="D104" s="19">
        <v>0</v>
      </c>
      <c r="E104" s="19">
        <v>1</v>
      </c>
      <c r="F104" s="19">
        <v>1</v>
      </c>
      <c r="G104" s="19">
        <v>0</v>
      </c>
      <c r="H104" s="19">
        <v>1</v>
      </c>
      <c r="I104" s="19">
        <v>1</v>
      </c>
      <c r="J104" s="19">
        <v>1</v>
      </c>
      <c r="K104" s="19">
        <v>1</v>
      </c>
      <c r="L104" s="19">
        <v>1</v>
      </c>
      <c r="M104" s="19">
        <v>1</v>
      </c>
      <c r="N104" s="19">
        <v>1</v>
      </c>
      <c r="O104" s="19">
        <v>1</v>
      </c>
      <c r="P104" s="19">
        <v>0</v>
      </c>
      <c r="Q104" s="19">
        <v>1</v>
      </c>
      <c r="R104" s="19">
        <v>0</v>
      </c>
      <c r="S104" s="19">
        <v>0</v>
      </c>
      <c r="T104" s="19">
        <v>1</v>
      </c>
      <c r="U104" s="19">
        <v>1</v>
      </c>
      <c r="V104" s="19">
        <v>1</v>
      </c>
      <c r="W104" s="19">
        <v>1</v>
      </c>
      <c r="X104" s="19">
        <v>1</v>
      </c>
    </row>
    <row r="105" spans="1:24" ht="51" x14ac:dyDescent="0.25">
      <c r="A105" s="9" t="s">
        <v>32</v>
      </c>
      <c r="B105" s="9" t="s">
        <v>114</v>
      </c>
      <c r="C105" s="9">
        <v>1</v>
      </c>
      <c r="D105" s="19">
        <v>0</v>
      </c>
      <c r="E105" s="19">
        <v>1</v>
      </c>
      <c r="F105" s="19">
        <v>1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1</v>
      </c>
      <c r="W105" s="19">
        <v>0</v>
      </c>
      <c r="X105" s="19">
        <v>1</v>
      </c>
    </row>
    <row r="106" spans="1:24" ht="51" x14ac:dyDescent="0.25">
      <c r="A106" s="9" t="s">
        <v>34</v>
      </c>
      <c r="B106" s="9" t="s">
        <v>115</v>
      </c>
      <c r="C106" s="9">
        <v>3</v>
      </c>
      <c r="D106" s="19">
        <v>0</v>
      </c>
      <c r="E106" s="19">
        <v>3</v>
      </c>
      <c r="F106" s="19">
        <v>1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1</v>
      </c>
      <c r="W106" s="19">
        <v>1</v>
      </c>
      <c r="X106" s="19">
        <v>2</v>
      </c>
    </row>
    <row r="107" spans="1:24" ht="63.75" x14ac:dyDescent="0.25">
      <c r="A107" s="9" t="s">
        <v>36</v>
      </c>
      <c r="B107" s="9" t="s">
        <v>116</v>
      </c>
      <c r="C107" s="9">
        <v>1</v>
      </c>
      <c r="D107" s="19">
        <v>0</v>
      </c>
      <c r="E107" s="19">
        <v>1</v>
      </c>
      <c r="F107" s="19">
        <v>1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1</v>
      </c>
      <c r="X107" s="19">
        <v>0</v>
      </c>
    </row>
    <row r="108" spans="1:24" ht="38.25" x14ac:dyDescent="0.25">
      <c r="A108" s="9" t="s">
        <v>38</v>
      </c>
      <c r="B108" s="9" t="s">
        <v>117</v>
      </c>
      <c r="C108" s="9">
        <v>3</v>
      </c>
      <c r="D108" s="19">
        <v>0</v>
      </c>
      <c r="E108" s="19">
        <v>0</v>
      </c>
      <c r="F108" s="19">
        <v>1</v>
      </c>
      <c r="G108" s="19">
        <v>0</v>
      </c>
      <c r="H108" s="19">
        <v>0</v>
      </c>
      <c r="I108" s="19">
        <v>0</v>
      </c>
      <c r="J108" s="19">
        <v>1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3</v>
      </c>
      <c r="X108" s="19">
        <v>0</v>
      </c>
    </row>
    <row r="109" spans="1:24" ht="25.5" x14ac:dyDescent="0.25">
      <c r="A109" s="9" t="s">
        <v>40</v>
      </c>
      <c r="B109" s="9" t="s">
        <v>118</v>
      </c>
      <c r="C109" s="9">
        <v>1</v>
      </c>
      <c r="D109" s="19">
        <v>1</v>
      </c>
      <c r="E109" s="19">
        <v>1</v>
      </c>
      <c r="F109" s="19">
        <v>1</v>
      </c>
      <c r="G109" s="19">
        <v>1</v>
      </c>
      <c r="H109" s="19">
        <v>1</v>
      </c>
      <c r="I109" s="19">
        <v>1</v>
      </c>
      <c r="J109" s="19">
        <v>1</v>
      </c>
      <c r="K109" s="19">
        <v>1</v>
      </c>
      <c r="L109" s="19">
        <v>1</v>
      </c>
      <c r="M109" s="19"/>
      <c r="N109" s="19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0</v>
      </c>
      <c r="U109" s="19">
        <v>0</v>
      </c>
      <c r="V109" s="19">
        <v>0</v>
      </c>
      <c r="W109" s="19">
        <v>1</v>
      </c>
      <c r="X109" s="19">
        <v>0</v>
      </c>
    </row>
    <row r="110" spans="1:24" x14ac:dyDescent="0.25">
      <c r="A110" s="59" t="s">
        <v>44</v>
      </c>
      <c r="B110" s="59"/>
      <c r="C110" s="8">
        <v>10</v>
      </c>
      <c r="D110" s="22">
        <f t="shared" ref="D110:X110" si="8">SUM(D104:D109)</f>
        <v>1</v>
      </c>
      <c r="E110" s="22">
        <f t="shared" si="8"/>
        <v>7</v>
      </c>
      <c r="F110" s="22">
        <f t="shared" si="8"/>
        <v>6</v>
      </c>
      <c r="G110" s="22">
        <f t="shared" si="8"/>
        <v>1</v>
      </c>
      <c r="H110" s="22">
        <f t="shared" si="8"/>
        <v>2</v>
      </c>
      <c r="I110" s="22">
        <f t="shared" si="8"/>
        <v>2</v>
      </c>
      <c r="J110" s="22">
        <f t="shared" si="8"/>
        <v>3</v>
      </c>
      <c r="K110" s="22">
        <f t="shared" si="8"/>
        <v>2</v>
      </c>
      <c r="L110" s="22">
        <f t="shared" si="8"/>
        <v>2</v>
      </c>
      <c r="M110" s="54">
        <f t="shared" si="8"/>
        <v>1</v>
      </c>
      <c r="N110" s="54">
        <f t="shared" si="8"/>
        <v>1</v>
      </c>
      <c r="O110" s="54">
        <f t="shared" si="8"/>
        <v>1</v>
      </c>
      <c r="P110" s="54">
        <f t="shared" si="8"/>
        <v>0</v>
      </c>
      <c r="Q110" s="54">
        <f t="shared" si="8"/>
        <v>1</v>
      </c>
      <c r="R110" s="54">
        <f t="shared" si="8"/>
        <v>0</v>
      </c>
      <c r="S110" s="54">
        <f t="shared" si="8"/>
        <v>0</v>
      </c>
      <c r="T110" s="54">
        <f t="shared" si="8"/>
        <v>1</v>
      </c>
      <c r="U110" s="54">
        <f t="shared" si="8"/>
        <v>1</v>
      </c>
      <c r="V110" s="22">
        <f t="shared" si="8"/>
        <v>3</v>
      </c>
      <c r="W110" s="22">
        <f t="shared" si="8"/>
        <v>7</v>
      </c>
      <c r="X110" s="22">
        <f t="shared" si="8"/>
        <v>4</v>
      </c>
    </row>
    <row r="112" spans="1:24" ht="20.25" customHeight="1" x14ac:dyDescent="0.25">
      <c r="A112" s="62" t="s">
        <v>119</v>
      </c>
      <c r="B112" s="62"/>
      <c r="C112" s="62"/>
      <c r="D112" s="62"/>
    </row>
    <row r="113" spans="1:24" ht="25.5" x14ac:dyDescent="0.25">
      <c r="A113" s="3" t="s">
        <v>26</v>
      </c>
      <c r="B113" s="3" t="s">
        <v>27</v>
      </c>
      <c r="C113" s="3" t="s">
        <v>28</v>
      </c>
      <c r="D113" s="4" t="s">
        <v>29</v>
      </c>
      <c r="E113" s="4" t="s">
        <v>29</v>
      </c>
      <c r="F113" s="4" t="s">
        <v>29</v>
      </c>
      <c r="G113" s="4" t="s">
        <v>29</v>
      </c>
      <c r="H113" s="4" t="s">
        <v>29</v>
      </c>
      <c r="I113" s="4" t="s">
        <v>29</v>
      </c>
      <c r="J113" s="4" t="s">
        <v>29</v>
      </c>
      <c r="K113" s="4" t="s">
        <v>29</v>
      </c>
      <c r="L113" s="4" t="s">
        <v>29</v>
      </c>
      <c r="M113" s="18" t="s">
        <v>29</v>
      </c>
      <c r="N113" s="18" t="s">
        <v>29</v>
      </c>
      <c r="O113" s="18" t="s">
        <v>29</v>
      </c>
      <c r="P113" s="18" t="s">
        <v>29</v>
      </c>
      <c r="Q113" s="18" t="s">
        <v>29</v>
      </c>
      <c r="R113" s="18" t="s">
        <v>29</v>
      </c>
      <c r="S113" s="18" t="s">
        <v>29</v>
      </c>
      <c r="T113" s="18" t="s">
        <v>29</v>
      </c>
      <c r="U113" s="18" t="s">
        <v>29</v>
      </c>
      <c r="V113" s="4" t="s">
        <v>29</v>
      </c>
      <c r="W113" s="4" t="s">
        <v>29</v>
      </c>
      <c r="X113" s="4" t="s">
        <v>29</v>
      </c>
    </row>
    <row r="114" spans="1:24" ht="63.75" x14ac:dyDescent="0.25">
      <c r="A114" s="9" t="s">
        <v>30</v>
      </c>
      <c r="B114" s="9" t="s">
        <v>120</v>
      </c>
      <c r="C114" s="9">
        <v>3</v>
      </c>
      <c r="D114" s="19">
        <v>0</v>
      </c>
      <c r="E114" s="19">
        <v>0</v>
      </c>
      <c r="F114" s="19">
        <v>3</v>
      </c>
      <c r="G114" s="19">
        <v>0</v>
      </c>
      <c r="H114" s="19">
        <v>0</v>
      </c>
      <c r="I114" s="19">
        <v>3</v>
      </c>
      <c r="J114" s="19">
        <v>0</v>
      </c>
      <c r="K114" s="19">
        <v>3</v>
      </c>
      <c r="L114" s="19">
        <v>0</v>
      </c>
      <c r="M114" s="19">
        <v>0</v>
      </c>
      <c r="N114" s="19">
        <v>3</v>
      </c>
      <c r="O114" s="19">
        <v>3</v>
      </c>
      <c r="P114" s="19">
        <v>0</v>
      </c>
      <c r="Q114" s="19">
        <v>1</v>
      </c>
      <c r="R114" s="19">
        <v>0</v>
      </c>
      <c r="S114" s="19">
        <v>0</v>
      </c>
      <c r="T114" s="19">
        <v>0</v>
      </c>
      <c r="U114" s="19">
        <v>0</v>
      </c>
      <c r="V114" s="19">
        <v>0</v>
      </c>
      <c r="W114" s="19">
        <v>0</v>
      </c>
      <c r="X114" s="19">
        <v>0</v>
      </c>
    </row>
    <row r="115" spans="1:24" ht="25.5" x14ac:dyDescent="0.25">
      <c r="A115" s="9" t="s">
        <v>63</v>
      </c>
      <c r="B115" s="9" t="s">
        <v>121</v>
      </c>
      <c r="C115" s="9">
        <v>2</v>
      </c>
      <c r="D115" s="19">
        <v>0</v>
      </c>
      <c r="E115" s="19">
        <v>0</v>
      </c>
      <c r="F115" s="19">
        <v>0</v>
      </c>
      <c r="G115" s="19">
        <v>0</v>
      </c>
      <c r="H115" s="19">
        <v>0</v>
      </c>
      <c r="I115" s="19">
        <v>0</v>
      </c>
      <c r="J115" s="19">
        <v>0</v>
      </c>
      <c r="K115" s="19">
        <v>2</v>
      </c>
      <c r="L115" s="19">
        <v>0</v>
      </c>
      <c r="M115" s="19">
        <v>0</v>
      </c>
      <c r="N115" s="19">
        <v>2</v>
      </c>
      <c r="O115" s="19">
        <v>2</v>
      </c>
      <c r="P115" s="19">
        <v>0</v>
      </c>
      <c r="Q115" s="19">
        <v>0</v>
      </c>
      <c r="R115" s="19">
        <v>0</v>
      </c>
      <c r="S115" s="19">
        <v>0</v>
      </c>
      <c r="T115" s="19">
        <v>0</v>
      </c>
      <c r="U115" s="19">
        <v>0</v>
      </c>
      <c r="V115" s="19">
        <v>0</v>
      </c>
      <c r="W115" s="19">
        <v>0</v>
      </c>
      <c r="X115" s="19">
        <v>0</v>
      </c>
    </row>
    <row r="116" spans="1:24" ht="25.5" x14ac:dyDescent="0.25">
      <c r="A116" s="6" t="s">
        <v>65</v>
      </c>
      <c r="B116" s="6" t="s">
        <v>122</v>
      </c>
      <c r="C116" s="9">
        <v>2</v>
      </c>
      <c r="D116" s="19"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v>2</v>
      </c>
      <c r="J116" s="19">
        <v>2</v>
      </c>
      <c r="K116" s="19">
        <v>2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1</v>
      </c>
      <c r="R116" s="19">
        <v>0</v>
      </c>
      <c r="S116" s="19">
        <v>0</v>
      </c>
      <c r="T116" s="19">
        <v>0</v>
      </c>
      <c r="U116" s="19">
        <v>0</v>
      </c>
      <c r="V116" s="19">
        <v>0</v>
      </c>
      <c r="W116" s="19">
        <v>0</v>
      </c>
      <c r="X116" s="19">
        <v>0</v>
      </c>
    </row>
    <row r="117" spans="1:24" ht="38.25" x14ac:dyDescent="0.25">
      <c r="A117" s="6" t="s">
        <v>67</v>
      </c>
      <c r="B117" s="6" t="s">
        <v>123</v>
      </c>
      <c r="C117" s="9">
        <v>3</v>
      </c>
      <c r="D117" s="19">
        <v>0</v>
      </c>
      <c r="E117" s="19">
        <v>0</v>
      </c>
      <c r="F117" s="19">
        <v>0</v>
      </c>
      <c r="G117" s="19">
        <v>0</v>
      </c>
      <c r="H117" s="19">
        <v>0</v>
      </c>
      <c r="I117" s="19">
        <v>3</v>
      </c>
      <c r="J117" s="19">
        <v>3</v>
      </c>
      <c r="K117" s="19">
        <v>3</v>
      </c>
      <c r="L117" s="19">
        <v>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2</v>
      </c>
      <c r="S117" s="19">
        <v>0</v>
      </c>
      <c r="T117" s="19">
        <v>0</v>
      </c>
      <c r="U117" s="19">
        <v>2</v>
      </c>
      <c r="V117" s="19">
        <v>0</v>
      </c>
      <c r="W117" s="19">
        <v>3</v>
      </c>
      <c r="X117" s="19">
        <v>3</v>
      </c>
    </row>
    <row r="118" spans="1:24" x14ac:dyDescent="0.25">
      <c r="A118" s="59" t="s">
        <v>44</v>
      </c>
      <c r="B118" s="59"/>
      <c r="C118" s="8">
        <v>10</v>
      </c>
      <c r="D118" s="22">
        <f t="shared" ref="D118:X118" si="9">SUM(D114:D117)</f>
        <v>0</v>
      </c>
      <c r="E118" s="22">
        <f t="shared" si="9"/>
        <v>0</v>
      </c>
      <c r="F118" s="22">
        <f t="shared" si="9"/>
        <v>3</v>
      </c>
      <c r="G118" s="22">
        <f t="shared" si="9"/>
        <v>0</v>
      </c>
      <c r="H118" s="22">
        <f t="shared" si="9"/>
        <v>0</v>
      </c>
      <c r="I118" s="22">
        <f t="shared" si="9"/>
        <v>8</v>
      </c>
      <c r="J118" s="22">
        <f t="shared" si="9"/>
        <v>5</v>
      </c>
      <c r="K118" s="22">
        <f t="shared" si="9"/>
        <v>10</v>
      </c>
      <c r="L118" s="22">
        <f t="shared" si="9"/>
        <v>0</v>
      </c>
      <c r="M118" s="54">
        <f t="shared" si="9"/>
        <v>0</v>
      </c>
      <c r="N118" s="54">
        <f t="shared" si="9"/>
        <v>5</v>
      </c>
      <c r="O118" s="54">
        <f t="shared" si="9"/>
        <v>5</v>
      </c>
      <c r="P118" s="54">
        <f t="shared" si="9"/>
        <v>0</v>
      </c>
      <c r="Q118" s="54">
        <f t="shared" si="9"/>
        <v>2</v>
      </c>
      <c r="R118" s="54">
        <f t="shared" si="9"/>
        <v>2</v>
      </c>
      <c r="S118" s="54">
        <f t="shared" si="9"/>
        <v>0</v>
      </c>
      <c r="T118" s="54">
        <f t="shared" si="9"/>
        <v>0</v>
      </c>
      <c r="U118" s="54">
        <f t="shared" si="9"/>
        <v>2</v>
      </c>
      <c r="V118" s="22">
        <f t="shared" si="9"/>
        <v>0</v>
      </c>
      <c r="W118" s="22">
        <f t="shared" si="9"/>
        <v>3</v>
      </c>
      <c r="X118" s="22">
        <f t="shared" si="9"/>
        <v>3</v>
      </c>
    </row>
    <row r="120" spans="1:24" ht="32.25" customHeight="1" x14ac:dyDescent="0.25">
      <c r="A120" s="62" t="s">
        <v>124</v>
      </c>
      <c r="B120" s="62"/>
      <c r="C120" s="62"/>
      <c r="D120" s="62"/>
    </row>
    <row r="121" spans="1:24" ht="25.5" x14ac:dyDescent="0.25">
      <c r="A121" s="3" t="s">
        <v>26</v>
      </c>
      <c r="B121" s="3" t="s">
        <v>27</v>
      </c>
      <c r="C121" s="3" t="s">
        <v>28</v>
      </c>
      <c r="D121" s="4" t="s">
        <v>29</v>
      </c>
      <c r="E121" s="4" t="s">
        <v>29</v>
      </c>
      <c r="F121" s="4" t="s">
        <v>29</v>
      </c>
      <c r="G121" s="4" t="s">
        <v>29</v>
      </c>
      <c r="H121" s="4" t="s">
        <v>29</v>
      </c>
      <c r="I121" s="4" t="s">
        <v>29</v>
      </c>
      <c r="J121" s="4" t="s">
        <v>29</v>
      </c>
      <c r="K121" s="4" t="s">
        <v>29</v>
      </c>
      <c r="L121" s="4" t="s">
        <v>29</v>
      </c>
      <c r="M121" s="18" t="s">
        <v>29</v>
      </c>
      <c r="N121" s="18" t="s">
        <v>29</v>
      </c>
      <c r="O121" s="18" t="s">
        <v>29</v>
      </c>
      <c r="P121" s="18" t="s">
        <v>29</v>
      </c>
      <c r="Q121" s="18" t="s">
        <v>29</v>
      </c>
      <c r="R121" s="18" t="s">
        <v>29</v>
      </c>
      <c r="S121" s="18" t="s">
        <v>29</v>
      </c>
      <c r="T121" s="18" t="s">
        <v>29</v>
      </c>
      <c r="U121" s="18" t="s">
        <v>29</v>
      </c>
      <c r="V121" s="4" t="s">
        <v>29</v>
      </c>
      <c r="W121" s="4" t="s">
        <v>29</v>
      </c>
      <c r="X121" s="4" t="s">
        <v>29</v>
      </c>
    </row>
    <row r="122" spans="1:24" ht="25.5" x14ac:dyDescent="0.25">
      <c r="A122" s="9" t="s">
        <v>30</v>
      </c>
      <c r="B122" s="9" t="s">
        <v>125</v>
      </c>
      <c r="C122" s="9">
        <v>2</v>
      </c>
      <c r="D122" s="19">
        <v>2</v>
      </c>
      <c r="E122" s="19">
        <v>0</v>
      </c>
      <c r="F122" s="19">
        <v>0</v>
      </c>
      <c r="G122" s="19">
        <v>0</v>
      </c>
      <c r="H122" s="19">
        <v>0</v>
      </c>
      <c r="I122" s="19">
        <v>0</v>
      </c>
      <c r="J122" s="19">
        <v>2</v>
      </c>
      <c r="K122" s="19">
        <v>2</v>
      </c>
      <c r="L122" s="19">
        <v>0</v>
      </c>
      <c r="M122" s="19">
        <v>2</v>
      </c>
      <c r="N122" s="19">
        <v>2</v>
      </c>
      <c r="O122" s="19">
        <v>2</v>
      </c>
      <c r="P122" s="19">
        <v>0</v>
      </c>
      <c r="Q122" s="19">
        <v>0</v>
      </c>
      <c r="R122" s="19">
        <v>0</v>
      </c>
      <c r="S122" s="19">
        <v>0</v>
      </c>
      <c r="T122" s="19">
        <v>0</v>
      </c>
      <c r="U122" s="19">
        <v>0</v>
      </c>
      <c r="V122" s="19">
        <v>0</v>
      </c>
      <c r="W122" s="19">
        <v>0</v>
      </c>
      <c r="X122" s="19">
        <v>0</v>
      </c>
    </row>
    <row r="123" spans="1:24" ht="25.5" x14ac:dyDescent="0.25">
      <c r="A123" s="9" t="s">
        <v>32</v>
      </c>
      <c r="B123" s="9" t="s">
        <v>126</v>
      </c>
      <c r="C123" s="9">
        <v>1</v>
      </c>
      <c r="D123" s="19">
        <v>0</v>
      </c>
      <c r="E123" s="19">
        <v>0</v>
      </c>
      <c r="F123" s="19">
        <v>0</v>
      </c>
      <c r="G123" s="19">
        <v>0</v>
      </c>
      <c r="H123" s="19">
        <v>0</v>
      </c>
      <c r="I123" s="19">
        <v>0</v>
      </c>
      <c r="J123" s="19">
        <v>0</v>
      </c>
      <c r="K123" s="19">
        <v>1</v>
      </c>
      <c r="L123" s="19">
        <v>0</v>
      </c>
      <c r="M123" s="19">
        <v>0</v>
      </c>
      <c r="N123" s="19">
        <v>1</v>
      </c>
      <c r="O123" s="19">
        <v>0</v>
      </c>
      <c r="P123" s="19">
        <v>0</v>
      </c>
      <c r="Q123" s="19">
        <v>0</v>
      </c>
      <c r="R123" s="19">
        <v>0</v>
      </c>
      <c r="S123" s="19">
        <v>0</v>
      </c>
      <c r="T123" s="19">
        <v>0</v>
      </c>
      <c r="U123" s="19">
        <v>0</v>
      </c>
      <c r="V123" s="19">
        <v>0</v>
      </c>
      <c r="W123" s="19">
        <v>0</v>
      </c>
      <c r="X123" s="19">
        <v>0</v>
      </c>
    </row>
    <row r="124" spans="1:24" ht="25.5" x14ac:dyDescent="0.25">
      <c r="A124" s="9" t="s">
        <v>34</v>
      </c>
      <c r="B124" s="9" t="s">
        <v>127</v>
      </c>
      <c r="C124" s="9">
        <v>1</v>
      </c>
      <c r="D124" s="19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9">
        <v>1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0</v>
      </c>
      <c r="U124" s="19">
        <v>0</v>
      </c>
      <c r="V124" s="19">
        <v>0</v>
      </c>
      <c r="W124" s="19">
        <v>0</v>
      </c>
      <c r="X124" s="19">
        <v>0</v>
      </c>
    </row>
    <row r="125" spans="1:24" ht="38.25" x14ac:dyDescent="0.25">
      <c r="A125" s="9" t="s">
        <v>36</v>
      </c>
      <c r="B125" s="9" t="s">
        <v>128</v>
      </c>
      <c r="C125" s="9">
        <v>2</v>
      </c>
      <c r="D125" s="19">
        <v>0</v>
      </c>
      <c r="E125" s="19">
        <v>0</v>
      </c>
      <c r="F125" s="19">
        <v>0</v>
      </c>
      <c r="G125" s="19">
        <v>0</v>
      </c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0</v>
      </c>
      <c r="U125" s="19">
        <v>0</v>
      </c>
      <c r="V125" s="19">
        <v>0</v>
      </c>
      <c r="W125" s="19">
        <v>0</v>
      </c>
      <c r="X125" s="19">
        <v>0</v>
      </c>
    </row>
    <row r="126" spans="1:24" ht="25.5" x14ac:dyDescent="0.25">
      <c r="A126" s="9" t="s">
        <v>38</v>
      </c>
      <c r="B126" s="9" t="s">
        <v>129</v>
      </c>
      <c r="C126" s="9">
        <v>1</v>
      </c>
      <c r="D126" s="19"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19">
        <v>0</v>
      </c>
      <c r="N126" s="19">
        <v>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0</v>
      </c>
      <c r="U126" s="19">
        <v>0</v>
      </c>
      <c r="V126" s="19">
        <v>0</v>
      </c>
      <c r="W126" s="19">
        <v>0</v>
      </c>
      <c r="X126" s="19">
        <v>0</v>
      </c>
    </row>
    <row r="127" spans="1:24" ht="89.25" x14ac:dyDescent="0.25">
      <c r="A127" s="9" t="s">
        <v>40</v>
      </c>
      <c r="B127" s="9" t="s">
        <v>130</v>
      </c>
      <c r="C127" s="9">
        <v>1</v>
      </c>
      <c r="D127" s="19">
        <v>0</v>
      </c>
      <c r="E127" s="19">
        <v>0</v>
      </c>
      <c r="F127" s="19">
        <v>0</v>
      </c>
      <c r="G127" s="19">
        <v>0</v>
      </c>
      <c r="H127" s="19">
        <v>0</v>
      </c>
      <c r="I127" s="19">
        <v>0</v>
      </c>
      <c r="J127" s="19">
        <v>0</v>
      </c>
      <c r="K127" s="19">
        <v>1</v>
      </c>
      <c r="L127" s="19">
        <v>0</v>
      </c>
      <c r="M127" s="19">
        <v>0</v>
      </c>
      <c r="N127" s="19">
        <v>1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0</v>
      </c>
      <c r="U127" s="19">
        <v>0</v>
      </c>
      <c r="V127" s="19">
        <v>0</v>
      </c>
      <c r="W127" s="19">
        <v>0</v>
      </c>
      <c r="X127" s="19">
        <v>0</v>
      </c>
    </row>
    <row r="128" spans="1:24" ht="51" x14ac:dyDescent="0.25">
      <c r="A128" s="9" t="s">
        <v>42</v>
      </c>
      <c r="B128" s="9" t="s">
        <v>131</v>
      </c>
      <c r="C128" s="9">
        <v>1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0</v>
      </c>
      <c r="K128" s="19"/>
      <c r="L128" s="19">
        <v>0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0</v>
      </c>
      <c r="U128" s="19">
        <v>0</v>
      </c>
      <c r="V128" s="19">
        <v>0</v>
      </c>
      <c r="W128" s="19">
        <v>0</v>
      </c>
      <c r="X128" s="19">
        <v>0</v>
      </c>
    </row>
    <row r="129" spans="1:24" ht="25.5" x14ac:dyDescent="0.25">
      <c r="A129" s="9" t="s">
        <v>53</v>
      </c>
      <c r="B129" s="9" t="s">
        <v>132</v>
      </c>
      <c r="C129" s="9">
        <v>1</v>
      </c>
      <c r="D129" s="19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v>0</v>
      </c>
      <c r="J129" s="19">
        <v>0</v>
      </c>
      <c r="K129" s="19">
        <v>1</v>
      </c>
      <c r="L129" s="19">
        <v>0</v>
      </c>
      <c r="M129" s="19">
        <v>0</v>
      </c>
      <c r="N129" s="19">
        <v>1</v>
      </c>
      <c r="O129" s="19">
        <v>1</v>
      </c>
      <c r="P129" s="19">
        <v>0</v>
      </c>
      <c r="Q129" s="19">
        <v>0</v>
      </c>
      <c r="R129" s="19">
        <v>0</v>
      </c>
      <c r="S129" s="19">
        <v>0</v>
      </c>
      <c r="T129" s="19">
        <v>0</v>
      </c>
      <c r="U129" s="19">
        <v>0</v>
      </c>
      <c r="V129" s="19">
        <v>0</v>
      </c>
      <c r="W129" s="19">
        <v>0</v>
      </c>
      <c r="X129" s="19">
        <v>0</v>
      </c>
    </row>
    <row r="130" spans="1:24" x14ac:dyDescent="0.25">
      <c r="A130" s="59" t="s">
        <v>44</v>
      </c>
      <c r="B130" s="59"/>
      <c r="C130" s="8">
        <v>10</v>
      </c>
      <c r="D130" s="22">
        <f>SUM(D122:D129)</f>
        <v>2</v>
      </c>
      <c r="E130" s="22">
        <f>SUM(E122:E129)</f>
        <v>0</v>
      </c>
      <c r="F130" s="22">
        <v>0</v>
      </c>
      <c r="G130" s="22">
        <f>SUM(G122:G129)</f>
        <v>0</v>
      </c>
      <c r="H130" s="22">
        <f>SUM(H122:H129)</f>
        <v>0</v>
      </c>
      <c r="I130" s="22"/>
      <c r="J130" s="22">
        <f t="shared" ref="J130:S130" si="10">SUM(J122:J129)</f>
        <v>2</v>
      </c>
      <c r="K130" s="22">
        <f t="shared" si="10"/>
        <v>5</v>
      </c>
      <c r="L130" s="22">
        <f t="shared" si="10"/>
        <v>0</v>
      </c>
      <c r="M130" s="54">
        <f t="shared" si="10"/>
        <v>2</v>
      </c>
      <c r="N130" s="54">
        <f t="shared" si="10"/>
        <v>6</v>
      </c>
      <c r="O130" s="54">
        <f t="shared" si="10"/>
        <v>3</v>
      </c>
      <c r="P130" s="54">
        <f t="shared" si="10"/>
        <v>0</v>
      </c>
      <c r="Q130" s="54">
        <f t="shared" si="10"/>
        <v>0</v>
      </c>
      <c r="R130" s="54">
        <f t="shared" si="10"/>
        <v>0</v>
      </c>
      <c r="S130" s="54">
        <f t="shared" si="10"/>
        <v>0</v>
      </c>
      <c r="T130" s="19">
        <v>0</v>
      </c>
      <c r="U130" s="19">
        <v>0</v>
      </c>
      <c r="V130" s="22">
        <v>0</v>
      </c>
      <c r="W130" s="22">
        <v>0</v>
      </c>
      <c r="X130" s="22">
        <v>0</v>
      </c>
    </row>
    <row r="131" spans="1:24" s="2" customFormat="1" x14ac:dyDescent="0.25">
      <c r="A131" s="5"/>
      <c r="B131" s="5" t="s">
        <v>133</v>
      </c>
      <c r="C131" s="5">
        <f>C22+C36+C46+C54+C70+C81+C89+C100+C110+C118+C130</f>
        <v>110</v>
      </c>
      <c r="D131" s="22">
        <f t="shared" ref="D131:L131" si="11">SUM(D22,D36,D46,D54,D70,D81,D89,D100,D110,D118,D130)</f>
        <v>46</v>
      </c>
      <c r="E131" s="22">
        <f t="shared" si="11"/>
        <v>54</v>
      </c>
      <c r="F131" s="22">
        <f t="shared" si="11"/>
        <v>59</v>
      </c>
      <c r="G131" s="22">
        <f t="shared" si="11"/>
        <v>45</v>
      </c>
      <c r="H131" s="22">
        <f t="shared" si="11"/>
        <v>43</v>
      </c>
      <c r="I131" s="22">
        <f t="shared" si="11"/>
        <v>64</v>
      </c>
      <c r="J131" s="22">
        <f t="shared" si="11"/>
        <v>56</v>
      </c>
      <c r="K131" s="22">
        <f t="shared" si="11"/>
        <v>79</v>
      </c>
      <c r="L131" s="22">
        <f t="shared" si="11"/>
        <v>49</v>
      </c>
      <c r="M131" s="54">
        <f t="shared" ref="M131:X131" si="12">M22+M36+M46+M54+M70+M81+M89+M100+M110+M118+M130</f>
        <v>36</v>
      </c>
      <c r="N131" s="54">
        <f t="shared" si="12"/>
        <v>51</v>
      </c>
      <c r="O131" s="54">
        <f t="shared" si="12"/>
        <v>46</v>
      </c>
      <c r="P131" s="54">
        <f t="shared" si="12"/>
        <v>25</v>
      </c>
      <c r="Q131" s="54">
        <f t="shared" si="12"/>
        <v>39</v>
      </c>
      <c r="R131" s="54">
        <f t="shared" si="12"/>
        <v>38</v>
      </c>
      <c r="S131" s="54">
        <f t="shared" si="12"/>
        <v>2</v>
      </c>
      <c r="T131" s="54">
        <f t="shared" si="12"/>
        <v>38</v>
      </c>
      <c r="U131" s="54">
        <f t="shared" si="12"/>
        <v>39</v>
      </c>
      <c r="V131" s="22">
        <f t="shared" si="12"/>
        <v>55</v>
      </c>
      <c r="W131" s="22">
        <f t="shared" si="12"/>
        <v>57</v>
      </c>
      <c r="X131" s="22">
        <f t="shared" si="12"/>
        <v>59</v>
      </c>
    </row>
  </sheetData>
  <sheetProtection algorithmName="SHA-512" hashValue="mni1w1zYe69irlYdTAseZBgtiP/DgWhUKHHoIONgr+Yx/5d1ZWiqh2h2IAtV9ctk5Hrsn36Ks788seUiFpNGLQ==" saltValue="jP4flrQujbUasg/TMMXzXg==" spinCount="100000" sheet="1" objects="1" scenarios="1"/>
  <protectedRanges>
    <protectedRange sqref="C6:D10 D15:D21 D26:D35 D40:D45 D50:D53 D60:D69 D74:D80 D85:D88 D93:D99 D104:D109 D114:D117 D122:D129" name="Диапазон1"/>
    <protectedRange sqref="E6:E10 E15:E21 E26:E35 E40:E45 E50:E53 E60:E69 E74:E80 E85:E88 E93:E99 E104:E109 E114:E117 E122:E129" name="Диапазон1_2"/>
    <protectedRange sqref="F15:F21 F26:F35 F40:F45 F50:F53 F60:F69 F74:F80 F85:F88 F93:F99 F104:F109 F114:F117 F122:F129" name="Диапазон1_3"/>
    <protectedRange sqref="F6:F10" name="Диапазон1_4"/>
    <protectedRange sqref="G15:G21 G26:G35 G40:G45 G50:G53 G60:G69 G74:G80 G85:G88 G93:G99 G104:G109 G114:G117 G122:G129" name="Диапазон1_5"/>
    <protectedRange sqref="G6:G10" name="Диапазон1_7"/>
    <protectedRange sqref="H15:H21 H26:H35 H40:H45 H50:H53 H60:H69 H74:H80 H85:H88 H93:H99 H104:H109 H114:H117 H122:H129" name="Диапазон1_8"/>
    <protectedRange sqref="H6:H10" name="Диапазон1_9"/>
    <protectedRange sqref="I15:I21 I26:I35 I40:I45 I50:I53 I60:I69 I74:I80 I85:I88 I93:I99 I104:I109 I114:I117 I122:I129" name="Диапазон1_10"/>
    <protectedRange sqref="I6:I10" name="Диапазон1_11"/>
    <protectedRange sqref="J15:J21 J26:J35 J40:J45 J50:J53 J60:J69 J74:J80 J85:J88 J93:J99 J104:J109 J114:J117 J122:J129" name="Диапазон1_12"/>
    <protectedRange sqref="J6:J10" name="Диапазон1_13"/>
    <protectedRange sqref="K15:K21 K26:K35 K40:K45 K50:K53 K60:K69 K74:K80 K85:K88 K93:K99 K104:K109 K114:K117 K122:K129" name="Диапазон1_14"/>
    <protectedRange sqref="K6:K10" name="Диапазон1_15"/>
    <protectedRange sqref="L15:L21 L26:L35 L40:L45 L50:L53 L60:L69 L74:L80 L85:L88 L93:L99 L104:L109 L114:L117 L122:L129" name="Диапазон1_17"/>
    <protectedRange sqref="L6:L10" name="Диапазон1_18"/>
    <protectedRange sqref="V15:V21 V26:V35 V40:V45 V50:V53 V60:V69 V74:V80 V85:V88 V93:V99 V104:V109 V114:V117 V122:V129" name="Диапазон1_19"/>
    <protectedRange sqref="V6:V10" name="Диапазон1_20"/>
    <protectedRange sqref="W15:W21 W26:W35 W40:W45 W50:W53 W60:W69 W74:W80 W85:W88 W93:W99 W104:W109 W114:W117 W122:W129" name="Диапазон1_21"/>
    <protectedRange sqref="W6:W10" name="Диапазон1_22"/>
    <protectedRange sqref="X15:X21 X26:X35 X40:X45 X50:X53 X60:X69 X74:X80 X85:X88 X93:X99 X104:X109 X114:X117 X122:X129" name="Диапазон1_23"/>
    <protectedRange sqref="X6:X10" name="Диапазон1_24"/>
  </protectedRanges>
  <mergeCells count="32">
    <mergeCell ref="A13:D13"/>
    <mergeCell ref="C6:D6"/>
    <mergeCell ref="C7:D7"/>
    <mergeCell ref="C9:D9"/>
    <mergeCell ref="C10:D10"/>
    <mergeCell ref="A12:D12"/>
    <mergeCell ref="A56:D56"/>
    <mergeCell ref="A58:D58"/>
    <mergeCell ref="C60:C63"/>
    <mergeCell ref="C64:C69"/>
    <mergeCell ref="A22:B22"/>
    <mergeCell ref="A24:D24"/>
    <mergeCell ref="A36:B36"/>
    <mergeCell ref="A38:D38"/>
    <mergeCell ref="A41:C41"/>
    <mergeCell ref="A46:B46"/>
    <mergeCell ref="A130:B130"/>
    <mergeCell ref="C8:D8"/>
    <mergeCell ref="A100:B100"/>
    <mergeCell ref="A102:D102"/>
    <mergeCell ref="A110:B110"/>
    <mergeCell ref="A112:D112"/>
    <mergeCell ref="A118:B118"/>
    <mergeCell ref="A120:D120"/>
    <mergeCell ref="A70:B70"/>
    <mergeCell ref="A72:D72"/>
    <mergeCell ref="A81:B81"/>
    <mergeCell ref="A83:D83"/>
    <mergeCell ref="A89:B89"/>
    <mergeCell ref="A91:D91"/>
    <mergeCell ref="A48:D48"/>
    <mergeCell ref="A54:B54"/>
  </mergeCells>
  <hyperlinks>
    <hyperlink ref="C7" r:id="rId1"/>
    <hyperlink ref="C8" r:id="rId2"/>
    <hyperlink ref="F8" r:id="rId3"/>
    <hyperlink ref="F7" r:id="rId4"/>
    <hyperlink ref="G7" r:id="rId5"/>
    <hyperlink ref="G8" r:id="rId6"/>
    <hyperlink ref="H7" r:id="rId7"/>
    <hyperlink ref="I8" r:id="rId8"/>
    <hyperlink ref="J8" r:id="rId9"/>
    <hyperlink ref="J7" r:id="rId10"/>
    <hyperlink ref="L8" r:id="rId11"/>
    <hyperlink ref="L7" r:id="rId12"/>
    <hyperlink ref="M7" r:id="rId13"/>
    <hyperlink ref="M8" r:id="rId14"/>
    <hyperlink ref="N7" r:id="rId15"/>
    <hyperlink ref="N8" r:id="rId16"/>
    <hyperlink ref="O7" r:id="rId17"/>
    <hyperlink ref="O8" r:id="rId18"/>
    <hyperlink ref="P7" r:id="rId19"/>
    <hyperlink ref="P8" r:id="rId20"/>
    <hyperlink ref="Q7" r:id="rId21"/>
    <hyperlink ref="Q8" r:id="rId22"/>
    <hyperlink ref="R7" r:id="rId23"/>
    <hyperlink ref="R8" r:id="rId24"/>
    <hyperlink ref="S7" r:id="rId25" display="http://rodnichok-voloma.wixsite.com/index"/>
    <hyperlink ref="S8" r:id="rId26"/>
    <hyperlink ref="T7" r:id="rId27"/>
    <hyperlink ref="T8" r:id="rId28"/>
    <hyperlink ref="U7" r:id="rId29"/>
    <hyperlink ref="U8" r:id="rId30"/>
    <hyperlink ref="V7" r:id="rId31"/>
    <hyperlink ref="V8" r:id="rId32"/>
    <hyperlink ref="W7" r:id="rId33"/>
    <hyperlink ref="W8" r:id="rId34" display="ddtmuez@yandex.ru "/>
    <hyperlink ref="X7" r:id="rId35"/>
    <hyperlink ref="X8" r:id="rId36" display="ddtmuez@yandex.ru "/>
  </hyperlinks>
  <pageMargins left="0.7" right="0.7" top="0.75" bottom="0.75" header="0.3" footer="0.3"/>
  <pageSetup paperSize="9" orientation="portrait" verticalDpi="0" r:id="rId37"/>
  <drawing r:id="rId3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workbookViewId="0">
      <pane xSplit="1" topLeftCell="B1" activePane="topRight" state="frozen"/>
      <selection pane="topRight" activeCell="E5" sqref="E5"/>
    </sheetView>
  </sheetViews>
  <sheetFormatPr defaultRowHeight="15" x14ac:dyDescent="0.25"/>
  <cols>
    <col min="1" max="1" width="27.7109375" style="16" customWidth="1"/>
    <col min="2" max="2" width="11.42578125" style="16" customWidth="1"/>
    <col min="3" max="3" width="8.42578125" style="14" bestFit="1" customWidth="1"/>
    <col min="4" max="4" width="8.5703125" style="14" bestFit="1" customWidth="1"/>
    <col min="5" max="6" width="8.7109375" style="14" bestFit="1" customWidth="1"/>
    <col min="7" max="7" width="9.140625" style="14" bestFit="1" customWidth="1"/>
    <col min="8" max="10" width="8.85546875" style="14" bestFit="1" customWidth="1"/>
    <col min="11" max="11" width="9.28515625" customWidth="1"/>
    <col min="18" max="19" width="8.85546875" bestFit="1" customWidth="1"/>
    <col min="20" max="20" width="13" customWidth="1"/>
    <col min="21" max="21" width="14.28515625" customWidth="1"/>
    <col min="22" max="22" width="14" customWidth="1"/>
  </cols>
  <sheetData>
    <row r="1" spans="1:22" x14ac:dyDescent="0.25">
      <c r="A1" s="16" t="s">
        <v>240</v>
      </c>
    </row>
    <row r="2" spans="1:22" x14ac:dyDescent="0.25">
      <c r="A2" t="s">
        <v>238</v>
      </c>
    </row>
    <row r="3" spans="1:22" x14ac:dyDescent="0.25">
      <c r="A3"/>
    </row>
    <row r="4" spans="1:22" x14ac:dyDescent="0.25">
      <c r="A4" t="s">
        <v>239</v>
      </c>
    </row>
    <row r="5" spans="1:22" ht="15.75" thickBot="1" x14ac:dyDescent="0.3">
      <c r="A5" t="s">
        <v>244</v>
      </c>
    </row>
    <row r="6" spans="1:22" ht="61.5" customHeight="1" thickBot="1" x14ac:dyDescent="0.3">
      <c r="A6" t="s">
        <v>237</v>
      </c>
      <c r="B6" s="26" t="s">
        <v>236</v>
      </c>
      <c r="C6" s="27" t="s">
        <v>138</v>
      </c>
      <c r="D6" s="27" t="s">
        <v>139</v>
      </c>
      <c r="E6" s="27" t="s">
        <v>140</v>
      </c>
      <c r="F6" s="27" t="s">
        <v>141</v>
      </c>
      <c r="G6" s="27" t="s">
        <v>142</v>
      </c>
      <c r="H6" s="27" t="s">
        <v>143</v>
      </c>
      <c r="I6" s="27" t="s">
        <v>144</v>
      </c>
      <c r="J6" s="27" t="s">
        <v>145</v>
      </c>
      <c r="K6" s="10" t="s">
        <v>146</v>
      </c>
      <c r="L6" s="10" t="s">
        <v>147</v>
      </c>
      <c r="M6" s="10" t="s">
        <v>148</v>
      </c>
      <c r="N6" s="10" t="s">
        <v>149</v>
      </c>
      <c r="O6" s="10" t="s">
        <v>150</v>
      </c>
      <c r="P6" s="10" t="s">
        <v>151</v>
      </c>
      <c r="Q6" s="10" t="s">
        <v>235</v>
      </c>
      <c r="R6" s="10" t="s">
        <v>152</v>
      </c>
      <c r="S6" s="10" t="s">
        <v>153</v>
      </c>
      <c r="T6" s="11" t="s">
        <v>154</v>
      </c>
      <c r="U6" s="11" t="s">
        <v>155</v>
      </c>
      <c r="V6" s="11" t="s">
        <v>156</v>
      </c>
    </row>
    <row r="7" spans="1:22" ht="15.75" thickBot="1" x14ac:dyDescent="0.3">
      <c r="A7" s="15" t="s">
        <v>0</v>
      </c>
      <c r="B7" s="56">
        <v>0</v>
      </c>
      <c r="C7" s="55">
        <v>6.25</v>
      </c>
      <c r="D7" s="55">
        <v>8.3333333333333339</v>
      </c>
      <c r="E7" s="55">
        <v>7.75</v>
      </c>
      <c r="F7" s="55">
        <v>8</v>
      </c>
      <c r="G7" s="55">
        <v>8.5714285714285712</v>
      </c>
      <c r="H7" s="55">
        <v>6.1111111111111098</v>
      </c>
      <c r="I7" s="55">
        <v>5</v>
      </c>
      <c r="J7" s="55">
        <v>7.1875</v>
      </c>
      <c r="K7" s="12">
        <v>8.7857142857142865</v>
      </c>
      <c r="L7" s="10">
        <v>7</v>
      </c>
      <c r="M7" s="12">
        <v>8.75</v>
      </c>
      <c r="N7" s="10">
        <v>9</v>
      </c>
      <c r="O7" s="12">
        <v>9.375</v>
      </c>
      <c r="P7" s="12">
        <v>9.1071428571428577</v>
      </c>
      <c r="Q7" s="12">
        <v>0</v>
      </c>
      <c r="R7" s="12">
        <v>9.6875</v>
      </c>
      <c r="S7" s="12">
        <v>9.6666666666666661</v>
      </c>
      <c r="T7" s="11">
        <v>10</v>
      </c>
      <c r="U7" s="13">
        <v>8.2692307692307701</v>
      </c>
      <c r="V7" s="13">
        <v>8.6842105263157894</v>
      </c>
    </row>
    <row r="8" spans="1:22" ht="15.75" thickBot="1" x14ac:dyDescent="0.3">
      <c r="A8" s="15" t="s">
        <v>1</v>
      </c>
      <c r="B8" s="56">
        <v>0</v>
      </c>
      <c r="C8" s="55">
        <v>5.3125</v>
      </c>
      <c r="D8" s="55">
        <v>7.083333333333333</v>
      </c>
      <c r="E8" s="55">
        <v>7.583333333333333</v>
      </c>
      <c r="F8" s="55">
        <v>8.375</v>
      </c>
      <c r="G8" s="55">
        <v>8.9285714285714288</v>
      </c>
      <c r="H8" s="55">
        <v>6.1111111111111107</v>
      </c>
      <c r="I8" s="55">
        <v>5.1136363636363633</v>
      </c>
      <c r="J8" s="55">
        <v>8.125</v>
      </c>
      <c r="K8" s="12">
        <v>8.7857142857142865</v>
      </c>
      <c r="L8" s="10">
        <v>7</v>
      </c>
      <c r="M8" s="12">
        <v>8.3333333333333339</v>
      </c>
      <c r="N8" s="10">
        <v>8</v>
      </c>
      <c r="O8" s="12">
        <v>9.375</v>
      </c>
      <c r="P8" s="12">
        <v>8.5714285714285712</v>
      </c>
      <c r="Q8" s="12">
        <v>0</v>
      </c>
      <c r="R8" s="12">
        <v>0</v>
      </c>
      <c r="S8" s="12">
        <v>9.3333333333333339</v>
      </c>
      <c r="T8" s="11">
        <v>10</v>
      </c>
      <c r="U8" s="13">
        <v>8.8461538461538467</v>
      </c>
      <c r="V8" s="13">
        <v>8.5526315789473681</v>
      </c>
    </row>
    <row r="9" spans="1:22" ht="15.75" thickBot="1" x14ac:dyDescent="0.3">
      <c r="A9" s="15" t="s">
        <v>2</v>
      </c>
      <c r="B9" s="56">
        <v>0</v>
      </c>
      <c r="C9" s="55">
        <v>5.3125</v>
      </c>
      <c r="D9" s="55">
        <v>4.166666666666667</v>
      </c>
      <c r="E9" s="55">
        <v>5.083333333333333</v>
      </c>
      <c r="F9" s="55">
        <v>7.375</v>
      </c>
      <c r="G9" s="55">
        <v>8.5714285714285712</v>
      </c>
      <c r="H9" s="55">
        <v>3.6111111111111112</v>
      </c>
      <c r="I9" s="55">
        <v>4.4318181818181817</v>
      </c>
      <c r="J9" s="55">
        <v>5.3125</v>
      </c>
      <c r="K9" s="12">
        <v>8.5714285714285712</v>
      </c>
      <c r="L9" s="10">
        <v>8</v>
      </c>
      <c r="M9" s="12">
        <v>5.833333333333333</v>
      </c>
      <c r="N9" s="10">
        <v>8</v>
      </c>
      <c r="O9" s="12">
        <v>5</v>
      </c>
      <c r="P9" s="12">
        <v>6.7857142857142856</v>
      </c>
      <c r="Q9" s="12">
        <v>0</v>
      </c>
      <c r="R9" s="12">
        <v>9.6875</v>
      </c>
      <c r="S9" s="12">
        <v>9</v>
      </c>
      <c r="T9" s="11">
        <v>5</v>
      </c>
      <c r="U9" s="13">
        <v>7.5</v>
      </c>
      <c r="V9" s="13">
        <v>6.9736842105263159</v>
      </c>
    </row>
    <row r="10" spans="1:22" ht="15.75" thickBot="1" x14ac:dyDescent="0.3">
      <c r="A10" s="15" t="s">
        <v>3</v>
      </c>
      <c r="B10" s="56">
        <v>0</v>
      </c>
      <c r="C10" s="55">
        <v>5.3125</v>
      </c>
      <c r="D10" s="55">
        <v>5.833333333333333</v>
      </c>
      <c r="E10" s="55">
        <v>4.75</v>
      </c>
      <c r="F10" s="55">
        <v>7.125</v>
      </c>
      <c r="G10" s="55">
        <v>8.75</v>
      </c>
      <c r="H10" s="55">
        <v>3.0555555555555554</v>
      </c>
      <c r="I10" s="55">
        <v>4.0909090909090908</v>
      </c>
      <c r="J10" s="55">
        <v>5</v>
      </c>
      <c r="K10" s="12">
        <v>8.3571428571428577</v>
      </c>
      <c r="L10" s="10">
        <v>6.5</v>
      </c>
      <c r="M10" s="12">
        <v>5.416666666666667</v>
      </c>
      <c r="N10" s="10">
        <v>6.5</v>
      </c>
      <c r="O10" s="12">
        <v>6.5625</v>
      </c>
      <c r="P10" s="12">
        <v>5.8928571428571432</v>
      </c>
      <c r="Q10" s="12">
        <v>0</v>
      </c>
      <c r="R10" s="12">
        <v>9.6875</v>
      </c>
      <c r="S10" s="12">
        <v>8.6666666666666661</v>
      </c>
      <c r="T10" s="11">
        <v>2.5</v>
      </c>
      <c r="U10" s="13">
        <v>7.3076923076923075</v>
      </c>
      <c r="V10" s="13">
        <v>7.6315789473684212</v>
      </c>
    </row>
    <row r="11" spans="1:22" ht="15.75" thickBot="1" x14ac:dyDescent="0.3">
      <c r="A11" s="15" t="s">
        <v>4</v>
      </c>
      <c r="B11" s="56">
        <v>0</v>
      </c>
      <c r="C11" s="55">
        <v>6.875</v>
      </c>
      <c r="D11" s="55">
        <v>5.833333333333333</v>
      </c>
      <c r="E11" s="55">
        <v>6</v>
      </c>
      <c r="F11" s="55">
        <v>8.25</v>
      </c>
      <c r="G11" s="55">
        <v>9.2857142857142865</v>
      </c>
      <c r="H11" s="55">
        <v>6.3888888888888893</v>
      </c>
      <c r="I11" s="55">
        <v>4.6590909090909092</v>
      </c>
      <c r="J11" s="55">
        <v>6.25</v>
      </c>
      <c r="K11" s="12">
        <v>8.2142857142857135</v>
      </c>
      <c r="L11" s="10">
        <v>7</v>
      </c>
      <c r="M11" s="12">
        <v>5.833333333333333</v>
      </c>
      <c r="N11" s="10">
        <v>8</v>
      </c>
      <c r="O11" s="12">
        <v>9.0625</v>
      </c>
      <c r="P11" s="12">
        <v>7.8571428571428568</v>
      </c>
      <c r="Q11" s="12">
        <v>0</v>
      </c>
      <c r="R11" s="12">
        <v>10</v>
      </c>
      <c r="S11" s="12">
        <v>8.6666666666666661</v>
      </c>
      <c r="T11" s="11">
        <v>10</v>
      </c>
      <c r="U11" s="13">
        <v>7.3076923076923075</v>
      </c>
      <c r="V11" s="13">
        <v>6.3157894736842106</v>
      </c>
    </row>
    <row r="12" spans="1:22" ht="15" customHeight="1" thickBot="1" x14ac:dyDescent="0.3">
      <c r="A12" s="15" t="s">
        <v>91</v>
      </c>
      <c r="B12" s="56">
        <v>0</v>
      </c>
      <c r="C12" s="55">
        <v>8.75</v>
      </c>
      <c r="D12" s="55">
        <v>6.25</v>
      </c>
      <c r="E12" s="55">
        <v>6.25</v>
      </c>
      <c r="F12" s="55">
        <v>7.5</v>
      </c>
      <c r="G12" s="55">
        <v>8.5714285714285712</v>
      </c>
      <c r="H12" s="55">
        <v>5.2777777777777777</v>
      </c>
      <c r="I12" s="55">
        <v>1.8181818181818183</v>
      </c>
      <c r="J12" s="55">
        <v>5</v>
      </c>
      <c r="K12" s="12">
        <v>8.2857142857142847</v>
      </c>
      <c r="L12" s="12">
        <v>6</v>
      </c>
      <c r="M12" s="12">
        <v>5.8333333333333339</v>
      </c>
      <c r="N12" s="12">
        <v>6</v>
      </c>
      <c r="O12" s="12">
        <v>7.1875</v>
      </c>
      <c r="P12" s="12">
        <v>6.6071428571428577</v>
      </c>
      <c r="Q12" s="12">
        <v>0</v>
      </c>
      <c r="R12" s="12">
        <v>9.6875</v>
      </c>
      <c r="S12" s="12">
        <v>7.5</v>
      </c>
      <c r="T12" s="13">
        <v>0</v>
      </c>
      <c r="U12" s="13">
        <v>0</v>
      </c>
      <c r="V12" s="13">
        <v>0</v>
      </c>
    </row>
    <row r="13" spans="1:22" ht="15.75" thickBot="1" x14ac:dyDescent="0.3">
      <c r="A13" s="15" t="s">
        <v>5</v>
      </c>
      <c r="B13" s="56">
        <v>0</v>
      </c>
      <c r="C13" s="55">
        <v>6.25</v>
      </c>
      <c r="D13" s="55">
        <v>6.25</v>
      </c>
      <c r="E13" s="55">
        <v>3.8333333333333335</v>
      </c>
      <c r="F13" s="55">
        <v>7.125</v>
      </c>
      <c r="G13" s="55">
        <v>9.1071428571428577</v>
      </c>
      <c r="H13" s="55">
        <v>4.4444444444444446</v>
      </c>
      <c r="I13" s="55">
        <v>3.5227272727272729</v>
      </c>
      <c r="J13" s="55">
        <v>5</v>
      </c>
      <c r="K13" s="12">
        <v>8.2857142857142865</v>
      </c>
      <c r="L13" s="10">
        <v>4.5</v>
      </c>
      <c r="M13" s="12">
        <v>5</v>
      </c>
      <c r="N13" s="10">
        <v>7.5</v>
      </c>
      <c r="O13" s="12">
        <v>7.5</v>
      </c>
      <c r="P13" s="12">
        <v>7.5</v>
      </c>
      <c r="Q13" s="12">
        <v>0</v>
      </c>
      <c r="R13" s="12">
        <v>9.6875</v>
      </c>
      <c r="S13" s="12">
        <v>8.3333333333333339</v>
      </c>
      <c r="T13" s="11">
        <v>5</v>
      </c>
      <c r="U13" s="13">
        <v>7.884615384615385</v>
      </c>
      <c r="V13" s="13">
        <v>6.4473684210526319</v>
      </c>
    </row>
    <row r="14" spans="1:22" ht="15.75" thickBot="1" x14ac:dyDescent="0.3">
      <c r="A14" s="15" t="s">
        <v>6</v>
      </c>
      <c r="B14" s="56">
        <v>0</v>
      </c>
      <c r="C14" s="55">
        <v>6.5625</v>
      </c>
      <c r="D14" s="55">
        <v>5.833333333333333</v>
      </c>
      <c r="E14" s="55">
        <v>6.166666666666667</v>
      </c>
      <c r="F14" s="55">
        <v>7.75</v>
      </c>
      <c r="G14" s="55">
        <v>7.1428571428571432</v>
      </c>
      <c r="H14" s="55">
        <v>4.7222222222222223</v>
      </c>
      <c r="I14" s="55">
        <v>3.5227272727272729</v>
      </c>
      <c r="J14" s="55">
        <v>1.25</v>
      </c>
      <c r="K14" s="12">
        <v>7.5</v>
      </c>
      <c r="L14" s="10">
        <v>5</v>
      </c>
      <c r="M14" s="12">
        <v>6.666666666666667</v>
      </c>
      <c r="N14" s="10">
        <v>7</v>
      </c>
      <c r="O14" s="12">
        <v>5.625</v>
      </c>
      <c r="P14" s="12">
        <v>6.9642857142857144</v>
      </c>
      <c r="Q14" s="12">
        <v>0</v>
      </c>
      <c r="R14" s="12">
        <v>9.6875</v>
      </c>
      <c r="S14" s="12">
        <v>7.833333333333333</v>
      </c>
      <c r="T14" s="11">
        <v>10</v>
      </c>
      <c r="U14" s="13">
        <v>8.6538461538461533</v>
      </c>
      <c r="V14" s="13">
        <v>7.7631578947368425</v>
      </c>
    </row>
    <row r="15" spans="1:22" ht="15.75" thickBot="1" x14ac:dyDescent="0.3">
      <c r="A15" s="15" t="s">
        <v>7</v>
      </c>
      <c r="B15" s="56">
        <v>0</v>
      </c>
      <c r="C15" s="55">
        <v>8.4375</v>
      </c>
      <c r="D15" s="55">
        <v>8.3333333333333339</v>
      </c>
      <c r="E15" s="55">
        <v>7.5</v>
      </c>
      <c r="F15" s="55">
        <v>8</v>
      </c>
      <c r="G15" s="55">
        <v>8.9285714285714288</v>
      </c>
      <c r="H15" s="55">
        <v>5.2777777777777777</v>
      </c>
      <c r="I15" s="55">
        <v>4.3181818181818183</v>
      </c>
      <c r="J15" s="55">
        <v>5.3125</v>
      </c>
      <c r="K15" s="12">
        <v>8.4285714285714288</v>
      </c>
      <c r="L15" s="10">
        <v>7.5</v>
      </c>
      <c r="M15" s="12">
        <v>7.5</v>
      </c>
      <c r="N15" s="10">
        <v>9</v>
      </c>
      <c r="O15" s="12">
        <v>8.4375</v>
      </c>
      <c r="P15" s="12">
        <v>8.75</v>
      </c>
      <c r="Q15" s="12">
        <v>0</v>
      </c>
      <c r="R15" s="12">
        <v>9.6875</v>
      </c>
      <c r="S15" s="12">
        <v>8</v>
      </c>
      <c r="T15" s="11">
        <v>10</v>
      </c>
      <c r="U15" s="13">
        <v>9.2307692307692299</v>
      </c>
      <c r="V15" s="13">
        <v>7.7631578947368425</v>
      </c>
    </row>
    <row r="16" spans="1:22" ht="15.75" thickBot="1" x14ac:dyDescent="0.3">
      <c r="A16" s="15" t="s">
        <v>8</v>
      </c>
      <c r="B16" s="56">
        <v>0</v>
      </c>
      <c r="C16" s="55">
        <v>4.6875</v>
      </c>
      <c r="D16" s="55">
        <v>5.833333333333333</v>
      </c>
      <c r="E16" s="55">
        <v>4.583333333333333</v>
      </c>
      <c r="F16" s="55">
        <v>7.5</v>
      </c>
      <c r="G16" s="55">
        <v>7.5</v>
      </c>
      <c r="H16" s="55">
        <v>3.0555555555555554</v>
      </c>
      <c r="I16" s="55">
        <v>2.7272727272727271</v>
      </c>
      <c r="J16" s="55">
        <v>3.75</v>
      </c>
      <c r="K16" s="12">
        <v>7.0714285714285712</v>
      </c>
      <c r="L16" s="10">
        <v>4.5</v>
      </c>
      <c r="M16" s="12">
        <v>3.75</v>
      </c>
      <c r="N16" s="10">
        <v>5</v>
      </c>
      <c r="O16" s="12">
        <v>7.5</v>
      </c>
      <c r="P16" s="12">
        <v>5.7142857142857144</v>
      </c>
      <c r="Q16" s="12">
        <v>0</v>
      </c>
      <c r="R16" s="12">
        <v>9.0625</v>
      </c>
      <c r="S16" s="12">
        <v>7</v>
      </c>
      <c r="T16" s="11">
        <v>5</v>
      </c>
      <c r="U16" s="13">
        <v>5.1923076923076925</v>
      </c>
      <c r="V16" s="13">
        <v>5.6578947368421053</v>
      </c>
    </row>
    <row r="17" spans="1:22" ht="15.75" thickBot="1" x14ac:dyDescent="0.3">
      <c r="A17" s="15" t="s">
        <v>9</v>
      </c>
      <c r="B17" s="56">
        <v>0</v>
      </c>
      <c r="C17" s="55">
        <v>5.625</v>
      </c>
      <c r="D17" s="55">
        <v>2.0833333333333335</v>
      </c>
      <c r="E17" s="55">
        <v>3.1666666666666665</v>
      </c>
      <c r="F17" s="55">
        <v>7.875</v>
      </c>
      <c r="G17" s="55">
        <v>5.7142857142857144</v>
      </c>
      <c r="H17" s="55">
        <v>1.9444444444444444</v>
      </c>
      <c r="I17" s="55">
        <v>4.3181818181818183</v>
      </c>
      <c r="J17" s="55">
        <v>2.8125</v>
      </c>
      <c r="K17" s="12">
        <v>7.0714285714285712</v>
      </c>
      <c r="L17" s="10">
        <v>6</v>
      </c>
      <c r="M17" s="12">
        <v>5.416666666666667</v>
      </c>
      <c r="N17" s="10">
        <v>4.5</v>
      </c>
      <c r="O17" s="12">
        <v>5</v>
      </c>
      <c r="P17" s="12">
        <v>5.3571428571428568</v>
      </c>
      <c r="Q17" s="12">
        <v>0</v>
      </c>
      <c r="R17" s="12">
        <v>9.0625</v>
      </c>
      <c r="S17" s="12">
        <v>6</v>
      </c>
      <c r="T17" s="11">
        <v>0</v>
      </c>
      <c r="U17" s="13">
        <v>6.1538461538461542</v>
      </c>
      <c r="V17" s="13">
        <v>3.8157894736842106</v>
      </c>
    </row>
    <row r="18" spans="1:22" ht="15.75" thickBot="1" x14ac:dyDescent="0.3">
      <c r="A18" s="15" t="s">
        <v>10</v>
      </c>
      <c r="B18" s="56">
        <v>0</v>
      </c>
      <c r="C18" s="55">
        <v>8.75</v>
      </c>
      <c r="D18" s="55">
        <v>7.083333333333333</v>
      </c>
      <c r="E18" s="55">
        <v>6.833333333333333</v>
      </c>
      <c r="F18" s="55">
        <v>8.125</v>
      </c>
      <c r="G18" s="55">
        <v>9.1071428571428577</v>
      </c>
      <c r="H18" s="55">
        <v>6.3888888888888893</v>
      </c>
      <c r="I18" s="55">
        <v>3.6363636363636362</v>
      </c>
      <c r="J18" s="55">
        <v>6.5625</v>
      </c>
      <c r="K18" s="12">
        <v>9.1428571428571423</v>
      </c>
      <c r="L18" s="10">
        <v>6</v>
      </c>
      <c r="M18" s="12">
        <v>7.916666666666667</v>
      </c>
      <c r="N18" s="10">
        <v>9.5</v>
      </c>
      <c r="O18" s="12">
        <v>9.6875</v>
      </c>
      <c r="P18" s="12">
        <v>9.4642857142857135</v>
      </c>
      <c r="Q18" s="12">
        <v>0</v>
      </c>
      <c r="R18" s="12">
        <v>10</v>
      </c>
      <c r="S18" s="12">
        <v>10</v>
      </c>
      <c r="T18" s="11">
        <v>7.5</v>
      </c>
      <c r="U18" s="13">
        <v>9.4230769230769234</v>
      </c>
      <c r="V18" s="13">
        <v>9.8684210526315788</v>
      </c>
    </row>
    <row r="19" spans="1:22" ht="15.75" thickBot="1" x14ac:dyDescent="0.3">
      <c r="A19" s="15" t="s">
        <v>11</v>
      </c>
      <c r="B19" s="56">
        <v>0</v>
      </c>
      <c r="C19" s="55">
        <v>7.8125</v>
      </c>
      <c r="D19" s="55">
        <v>7.916666666666667</v>
      </c>
      <c r="E19" s="55">
        <v>7.166666666666667</v>
      </c>
      <c r="F19" s="55">
        <v>9</v>
      </c>
      <c r="G19" s="55">
        <v>9.2857142857142865</v>
      </c>
      <c r="H19" s="55">
        <v>6.1111111111111107</v>
      </c>
      <c r="I19" s="55">
        <v>3.4090909090909092</v>
      </c>
      <c r="J19" s="55">
        <v>6.875</v>
      </c>
      <c r="K19" s="12">
        <v>8.9285714285714288</v>
      </c>
      <c r="L19" s="10">
        <v>7</v>
      </c>
      <c r="M19" s="12">
        <v>7.916666666666667</v>
      </c>
      <c r="N19" s="10">
        <v>9.5</v>
      </c>
      <c r="O19" s="12">
        <v>9.6875</v>
      </c>
      <c r="P19" s="12">
        <v>9.2857142857142865</v>
      </c>
      <c r="Q19" s="12">
        <v>0</v>
      </c>
      <c r="R19" s="12">
        <v>10</v>
      </c>
      <c r="S19" s="12">
        <v>10</v>
      </c>
      <c r="T19" s="11">
        <v>7.5</v>
      </c>
      <c r="U19" s="13">
        <v>9.2307692307692299</v>
      </c>
      <c r="V19" s="13">
        <v>9.473684210526315</v>
      </c>
    </row>
    <row r="20" spans="1:22" ht="15.75" thickBot="1" x14ac:dyDescent="0.3">
      <c r="A20" s="15" t="s">
        <v>12</v>
      </c>
      <c r="B20" s="56">
        <v>0</v>
      </c>
      <c r="C20" s="55">
        <v>6.5625</v>
      </c>
      <c r="D20" s="55">
        <v>5</v>
      </c>
      <c r="E20" s="55">
        <v>5.083333333333333</v>
      </c>
      <c r="F20" s="55">
        <v>7.375</v>
      </c>
      <c r="G20" s="55">
        <v>8.75</v>
      </c>
      <c r="H20" s="55">
        <v>4.7222222222222223</v>
      </c>
      <c r="I20" s="55">
        <v>4.3181818181818183</v>
      </c>
      <c r="J20" s="55">
        <v>5.9375</v>
      </c>
      <c r="K20" s="12">
        <v>8.5714285714285712</v>
      </c>
      <c r="L20" s="10">
        <v>8</v>
      </c>
      <c r="M20" s="12">
        <v>6.666666666666667</v>
      </c>
      <c r="N20" s="10">
        <v>8.5</v>
      </c>
      <c r="O20" s="12">
        <v>8.75</v>
      </c>
      <c r="P20" s="12">
        <v>7.8571428571428568</v>
      </c>
      <c r="Q20" s="12">
        <v>0</v>
      </c>
      <c r="R20" s="12">
        <v>9.375</v>
      </c>
      <c r="S20" s="12">
        <v>8.1666666666666661</v>
      </c>
      <c r="T20" s="11">
        <v>5</v>
      </c>
      <c r="U20" s="13">
        <v>7.6923076923076925</v>
      </c>
      <c r="V20" s="13">
        <v>6.8421052631578947</v>
      </c>
    </row>
    <row r="21" spans="1:22" ht="15.75" thickBot="1" x14ac:dyDescent="0.3">
      <c r="A21" s="15" t="s">
        <v>13</v>
      </c>
      <c r="B21" s="56">
        <v>0</v>
      </c>
      <c r="C21" s="55">
        <v>9.6875</v>
      </c>
      <c r="D21" s="55">
        <v>7.916666666666667</v>
      </c>
      <c r="E21" s="55">
        <v>6.583333333333333</v>
      </c>
      <c r="F21" s="55">
        <v>7.5</v>
      </c>
      <c r="G21" s="55">
        <v>9.1071428571428577</v>
      </c>
      <c r="H21" s="55">
        <v>5.5555555555555554</v>
      </c>
      <c r="I21" s="55">
        <v>3.1818181818181817</v>
      </c>
      <c r="J21" s="55">
        <v>5</v>
      </c>
      <c r="K21" s="12">
        <v>8.7142857142857135</v>
      </c>
      <c r="L21" s="10">
        <v>7</v>
      </c>
      <c r="M21" s="12">
        <v>7.083333333333333</v>
      </c>
      <c r="N21" s="10">
        <v>9.5</v>
      </c>
      <c r="O21" s="12">
        <v>9.375</v>
      </c>
      <c r="P21" s="12">
        <v>9.2857142857142865</v>
      </c>
      <c r="Q21" s="12">
        <v>0</v>
      </c>
      <c r="R21" s="12">
        <v>10</v>
      </c>
      <c r="S21" s="12">
        <v>9</v>
      </c>
      <c r="T21" s="11">
        <v>7.5</v>
      </c>
      <c r="U21" s="13">
        <v>8.4615384615384617</v>
      </c>
      <c r="V21" s="13">
        <v>8.6842105263157894</v>
      </c>
    </row>
    <row r="22" spans="1:22" ht="15.75" thickBot="1" x14ac:dyDescent="0.3">
      <c r="A22" s="15" t="s">
        <v>14</v>
      </c>
      <c r="B22" s="56">
        <v>0</v>
      </c>
      <c r="C22" s="55">
        <v>7.5</v>
      </c>
      <c r="D22" s="55">
        <v>6.666666666666667</v>
      </c>
      <c r="E22" s="55">
        <v>6.166666666666667</v>
      </c>
      <c r="F22" s="55">
        <v>7.625</v>
      </c>
      <c r="G22" s="55">
        <v>9.2857142857142865</v>
      </c>
      <c r="H22" s="55">
        <v>4.7222222222222223</v>
      </c>
      <c r="I22" s="55">
        <v>3.1818181818181817</v>
      </c>
      <c r="J22" s="55">
        <v>5</v>
      </c>
      <c r="K22" s="12">
        <v>8.7857142857142865</v>
      </c>
      <c r="L22" s="10">
        <v>6</v>
      </c>
      <c r="M22" s="12">
        <v>6.666666666666667</v>
      </c>
      <c r="N22" s="10">
        <v>9.5</v>
      </c>
      <c r="O22" s="12">
        <v>9.0625</v>
      </c>
      <c r="P22" s="12">
        <v>8.5714285714285712</v>
      </c>
      <c r="Q22" s="12">
        <v>0</v>
      </c>
      <c r="R22" s="12">
        <v>10</v>
      </c>
      <c r="S22" s="12">
        <v>9.5</v>
      </c>
      <c r="T22" s="11">
        <v>10</v>
      </c>
      <c r="U22" s="13">
        <v>8.8461538461538467</v>
      </c>
      <c r="V22" s="13">
        <v>8.4210526315789469</v>
      </c>
    </row>
  </sheetData>
  <sheetProtection algorithmName="SHA-512" hashValue="lDvLv02sSDHb8KfK66LXj0mmYEQ6+Rv5hBqIojYwis1hMR+XXGBUqgocYt+CAQLQKNmmKr/ngBzZ5thomrg8hg==" saltValue="6rKm8mFzuMxsPDnDjttvVg==" spinCount="100000" sheet="1" objects="1" scenarios="1"/>
  <protectedRanges>
    <protectedRange sqref="B6" name="Диапазон1_9"/>
  </protectedRange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tabSelected="1" workbookViewId="0">
      <pane xSplit="1" topLeftCell="B1" activePane="topRight" state="frozen"/>
      <selection pane="topRight" activeCell="C4" sqref="C4"/>
    </sheetView>
  </sheetViews>
  <sheetFormatPr defaultRowHeight="15" x14ac:dyDescent="0.25"/>
  <cols>
    <col min="1" max="1" width="31" style="1" customWidth="1"/>
    <col min="2" max="2" width="14.28515625" style="58" customWidth="1"/>
    <col min="3" max="3" width="15.42578125" style="14" customWidth="1"/>
    <col min="4" max="4" width="13.42578125" style="14" customWidth="1"/>
    <col min="5" max="5" width="11.28515625" style="14" customWidth="1"/>
    <col min="6" max="6" width="12.85546875" style="14" customWidth="1"/>
    <col min="7" max="7" width="11.42578125" style="14" customWidth="1"/>
    <col min="8" max="8" width="12.28515625" style="14" customWidth="1"/>
    <col min="9" max="9" width="12.5703125" style="14" customWidth="1"/>
    <col min="10" max="10" width="11.85546875" style="14" customWidth="1"/>
    <col min="11" max="11" width="12.140625" style="14" customWidth="1"/>
    <col min="12" max="12" width="11.5703125" style="14" customWidth="1"/>
    <col min="13" max="13" width="12.28515625" style="14" customWidth="1"/>
    <col min="14" max="14" width="11.5703125" style="14" customWidth="1"/>
    <col min="15" max="15" width="11.85546875" style="14" customWidth="1"/>
    <col min="16" max="17" width="11.140625" style="14" customWidth="1"/>
    <col min="18" max="18" width="11.140625" style="25" customWidth="1"/>
    <col min="19" max="19" width="11.85546875" style="14" customWidth="1"/>
    <col min="20" max="20" width="12.5703125" style="14" customWidth="1"/>
    <col min="21" max="21" width="13" style="14" customWidth="1"/>
    <col min="22" max="22" width="10.7109375" style="14" customWidth="1"/>
  </cols>
  <sheetData>
    <row r="1" spans="1:22" x14ac:dyDescent="0.25">
      <c r="A1" s="1" t="s">
        <v>242</v>
      </c>
    </row>
    <row r="2" spans="1:22" x14ac:dyDescent="0.25">
      <c r="A2" t="s">
        <v>238</v>
      </c>
    </row>
    <row r="3" spans="1:22" x14ac:dyDescent="0.25">
      <c r="A3" t="s">
        <v>239</v>
      </c>
    </row>
    <row r="4" spans="1:22" x14ac:dyDescent="0.25">
      <c r="B4" t="s">
        <v>245</v>
      </c>
    </row>
    <row r="5" spans="1:22" x14ac:dyDescent="0.25">
      <c r="B5" s="71" t="s">
        <v>18</v>
      </c>
      <c r="C5" s="72"/>
      <c r="D5" s="72"/>
      <c r="E5" s="72"/>
      <c r="F5" s="72"/>
      <c r="G5" s="72"/>
      <c r="H5" s="72"/>
      <c r="I5" s="72"/>
      <c r="J5" s="73"/>
      <c r="K5" s="86" t="s">
        <v>17</v>
      </c>
      <c r="L5" s="87"/>
      <c r="M5" s="87"/>
      <c r="N5" s="87"/>
      <c r="O5" s="87"/>
      <c r="P5" s="87"/>
      <c r="Q5" s="87"/>
      <c r="R5" s="87"/>
      <c r="S5" s="88"/>
      <c r="T5" s="83" t="s">
        <v>16</v>
      </c>
      <c r="U5" s="84"/>
      <c r="V5" s="85"/>
    </row>
    <row r="6" spans="1:22" s="1" customFormat="1" ht="77.25" customHeight="1" x14ac:dyDescent="0.25">
      <c r="A6" s="42" t="s">
        <v>15</v>
      </c>
      <c r="B6" s="32" t="s">
        <v>236</v>
      </c>
      <c r="C6" s="39" t="s">
        <v>138</v>
      </c>
      <c r="D6" s="39" t="s">
        <v>139</v>
      </c>
      <c r="E6" s="39" t="s">
        <v>140</v>
      </c>
      <c r="F6" s="39" t="s">
        <v>141</v>
      </c>
      <c r="G6" s="39" t="s">
        <v>142</v>
      </c>
      <c r="H6" s="39" t="s">
        <v>143</v>
      </c>
      <c r="I6" s="39" t="s">
        <v>144</v>
      </c>
      <c r="J6" s="39" t="s">
        <v>145</v>
      </c>
      <c r="K6" s="40" t="s">
        <v>146</v>
      </c>
      <c r="L6" s="40" t="s">
        <v>147</v>
      </c>
      <c r="M6" s="40" t="s">
        <v>148</v>
      </c>
      <c r="N6" s="40" t="s">
        <v>149</v>
      </c>
      <c r="O6" s="40" t="s">
        <v>150</v>
      </c>
      <c r="P6" s="40" t="s">
        <v>151</v>
      </c>
      <c r="Q6" s="40" t="s">
        <v>235</v>
      </c>
      <c r="R6" s="40" t="s">
        <v>152</v>
      </c>
      <c r="S6" s="40" t="s">
        <v>153</v>
      </c>
      <c r="T6" s="41" t="s">
        <v>154</v>
      </c>
      <c r="U6" s="41" t="s">
        <v>155</v>
      </c>
      <c r="V6" s="41" t="s">
        <v>156</v>
      </c>
    </row>
    <row r="7" spans="1:22" ht="45" x14ac:dyDescent="0.25">
      <c r="A7" s="46" t="s">
        <v>0</v>
      </c>
      <c r="B7" s="57">
        <f>('Лист 1'!H22+Лист2!B7)/2</f>
        <v>5</v>
      </c>
      <c r="C7" s="28">
        <f>('Лист 1'!D22+Лист2!C7)/2</f>
        <v>8.125</v>
      </c>
      <c r="D7" s="28">
        <f>('Лист 1'!E22+Лист2!D7)/2</f>
        <v>9.1666666666666679</v>
      </c>
      <c r="E7" s="28">
        <f>('Лист 1'!F22+Лист2!E7)/2</f>
        <v>8.875</v>
      </c>
      <c r="F7" s="28">
        <f>('Лист 1'!G22+Лист2!F7)/2</f>
        <v>9</v>
      </c>
      <c r="G7" s="28">
        <f>('Лист 1'!I22+Лист2!G7)/2</f>
        <v>9.2857142857142847</v>
      </c>
      <c r="H7" s="28">
        <f>('Лист 1'!J22+Лист2!H7)/2</f>
        <v>7.5555555555555554</v>
      </c>
      <c r="I7" s="28">
        <f>('Лист 1'!K22+Лист2!I7)/2</f>
        <v>7.5</v>
      </c>
      <c r="J7" s="28">
        <f>('Лист 1'!L22+Лист2!J7)/2</f>
        <v>8.59375</v>
      </c>
      <c r="K7" s="29">
        <f>('Лист 1'!M22+Лист2!K7)/2</f>
        <v>9.3928571428571423</v>
      </c>
      <c r="L7" s="29">
        <f>('Лист 1'!N22+Лист2!L7)/2</f>
        <v>7</v>
      </c>
      <c r="M7" s="29">
        <f>('Лист 1'!O22+Лист2!M7)/2</f>
        <v>9.375</v>
      </c>
      <c r="N7" s="29">
        <f>('Лист 1'!P22+Лист2!N7)/2</f>
        <v>8</v>
      </c>
      <c r="O7" s="29">
        <f>('Лист 1'!Q22+Лист2!O7)/2</f>
        <v>9.6875</v>
      </c>
      <c r="P7" s="29">
        <f>('Лист 1'!R22+Лист2!P7)/2</f>
        <v>9.5535714285714288</v>
      </c>
      <c r="Q7" s="29">
        <f>('Лист 1'!S22+Лист2!Q7)/2</f>
        <v>0</v>
      </c>
      <c r="R7" s="29">
        <f>('Лист 1'!T22+Лист2!R7)/2</f>
        <v>9.84375</v>
      </c>
      <c r="S7" s="29">
        <f>('Лист 1'!U22+Лист2!S7)/2</f>
        <v>9.8333333333333321</v>
      </c>
      <c r="T7" s="30">
        <f>('Лист 1'!V22+Лист2!T7)/2</f>
        <v>10</v>
      </c>
      <c r="U7" s="31">
        <f>('Лист 1'!X22+Лист2!U7)/2</f>
        <v>9.134615384615385</v>
      </c>
      <c r="V7" s="31">
        <f>('Лист 1'!W22+Лист2!V7)/2</f>
        <v>9.3421052631578938</v>
      </c>
    </row>
    <row r="8" spans="1:22" ht="45" x14ac:dyDescent="0.25">
      <c r="A8" s="46" t="s">
        <v>1</v>
      </c>
      <c r="B8" s="57">
        <f>('Лист 1'!H36+Лист2!B8)/2</f>
        <v>1.5</v>
      </c>
      <c r="C8" s="28">
        <f>('Лист 1'!D36+Лист2!C8)/2</f>
        <v>6.15625</v>
      </c>
      <c r="D8" s="28">
        <f>('Лист 1'!E36+Лист2!D8)/2</f>
        <v>8.5416666666666661</v>
      </c>
      <c r="E8" s="28">
        <f>('Лист 1'!F36+Лист2!E8)/2</f>
        <v>8.7916666666666661</v>
      </c>
      <c r="F8" s="28">
        <f>('Лист 1'!G36+Лист2!F8)/2</f>
        <v>8.6875</v>
      </c>
      <c r="G8" s="28">
        <f>('Лист 1'!I36+Лист2!G8)/2</f>
        <v>9.4642857142857153</v>
      </c>
      <c r="H8" s="28">
        <f>('Лист 1'!J36+Лист2!H8)/2</f>
        <v>8.0555555555555554</v>
      </c>
      <c r="I8" s="28">
        <f>('Лист 1'!K36+Лист2!I8)/2</f>
        <v>7.5568181818181817</v>
      </c>
      <c r="J8" s="28">
        <f>('Лист 1'!L36+Лист2!J8)/2</f>
        <v>9.0625</v>
      </c>
      <c r="K8" s="29">
        <f>('Лист 1'!M36+Лист2!K8)/2</f>
        <v>8.3928571428571423</v>
      </c>
      <c r="L8" s="29">
        <f>('Лист 1'!N36+Лист2!L8)/2</f>
        <v>7</v>
      </c>
      <c r="M8" s="29">
        <f>('Лист 1'!O36+Лист2!M8)/2</f>
        <v>8.6666666666666679</v>
      </c>
      <c r="N8" s="29">
        <f>('Лист 1'!P36+Лист2!N8)/2</f>
        <v>7</v>
      </c>
      <c r="O8" s="29">
        <f>('Лист 1'!Q36+Лист2!O8)/2</f>
        <v>8.1875</v>
      </c>
      <c r="P8" s="29">
        <f>('Лист 1'!R36+Лист2!P8)/2</f>
        <v>7.7857142857142856</v>
      </c>
      <c r="Q8" s="29">
        <f>('Лист 1'!S36+Лист2!Q8)/2</f>
        <v>0</v>
      </c>
      <c r="R8" s="29">
        <f>('Лист 1'!T36+Лист2!R8)/2</f>
        <v>4</v>
      </c>
      <c r="S8" s="29">
        <f>('Лист 1'!U36+Лист2!S8)/2</f>
        <v>7.666666666666667</v>
      </c>
      <c r="T8" s="30">
        <f>('Лист 1'!V36+Лист2!T8)/2</f>
        <v>9</v>
      </c>
      <c r="U8" s="31">
        <f>('Лист 1'!X36+Лист2!U8)/2</f>
        <v>9.4230769230769234</v>
      </c>
      <c r="V8" s="31">
        <f>('Лист 1'!W36+Лист2!V8)/2</f>
        <v>6.7763157894736841</v>
      </c>
    </row>
    <row r="9" spans="1:22" ht="15.75" customHeight="1" x14ac:dyDescent="0.25">
      <c r="A9" s="46" t="s">
        <v>2</v>
      </c>
      <c r="B9" s="57">
        <f>('Лист 1'!H46+Лист2!B9)/2</f>
        <v>2</v>
      </c>
      <c r="C9" s="28">
        <f>('Лист 1'!D46+Лист2!C9)/2</f>
        <v>3.65625</v>
      </c>
      <c r="D9" s="28">
        <f>('Лист 1'!E46+Лист2!D9)/2</f>
        <v>5.0833333333333339</v>
      </c>
      <c r="E9" s="28">
        <f>('Лист 1'!F46+Лист2!E9)/2</f>
        <v>4.5416666666666661</v>
      </c>
      <c r="F9" s="28">
        <f>('Лист 1'!G46+Лист2!F9)/2</f>
        <v>3.6875</v>
      </c>
      <c r="G9" s="28">
        <f>('Лист 1'!I46+Лист2!G9)/2</f>
        <v>7.2857142857142856</v>
      </c>
      <c r="H9" s="28">
        <f>('Лист 1'!J46+Лист2!H9)/2</f>
        <v>4.8055555555555554</v>
      </c>
      <c r="I9" s="28">
        <f>('Лист 1'!K46+Лист2!I9)/2</f>
        <v>7.2159090909090908</v>
      </c>
      <c r="J9" s="28">
        <f>('Лист 1'!L46+Лист2!J9)/2</f>
        <v>5.65625</v>
      </c>
      <c r="K9" s="29">
        <f>('Лист 1'!M46+Лист2!K9)/2</f>
        <v>7.2857142857142856</v>
      </c>
      <c r="L9" s="29">
        <f>('Лист 1'!N46+Лист2!L9)/2</f>
        <v>7</v>
      </c>
      <c r="M9" s="29">
        <f>('Лист 1'!O46+Лист2!M9)/2</f>
        <v>6.9166666666666661</v>
      </c>
      <c r="N9" s="29">
        <f>('Лист 1'!P46+Лист2!N9)/2</f>
        <v>7</v>
      </c>
      <c r="O9" s="29">
        <f>('Лист 1'!Q46+Лист2!O9)/2</f>
        <v>5.5</v>
      </c>
      <c r="P9" s="29">
        <f>('Лист 1'!R46+Лист2!P9)/2</f>
        <v>5.3928571428571423</v>
      </c>
      <c r="Q9" s="29">
        <f>('Лист 1'!S46+Лист2!Q9)/2</f>
        <v>1</v>
      </c>
      <c r="R9" s="29">
        <f>('Лист 1'!T46+Лист2!R9)/2</f>
        <v>8.84375</v>
      </c>
      <c r="S9" s="29">
        <f>('Лист 1'!U46+Лист2!S9)/2</f>
        <v>8.5</v>
      </c>
      <c r="T9" s="30">
        <f>('Лист 1'!V46+Лист2!T9)/2</f>
        <v>6.5</v>
      </c>
      <c r="U9" s="31">
        <f>('Лист 1'!X46+Лист2!U9)/2</f>
        <v>8.75</v>
      </c>
      <c r="V9" s="31">
        <f>('Лист 1'!W46+Лист2!V9)/2</f>
        <v>8.4868421052631575</v>
      </c>
    </row>
    <row r="10" spans="1:22" ht="120" x14ac:dyDescent="0.25">
      <c r="A10" s="46" t="s">
        <v>3</v>
      </c>
      <c r="B10" s="57">
        <f>('Лист 1'!H54+Лист2!B10)/2</f>
        <v>0</v>
      </c>
      <c r="C10" s="28">
        <f>('Лист 1'!D54+Лист2!C10)/2</f>
        <v>2.65625</v>
      </c>
      <c r="D10" s="28">
        <f>('Лист 1'!E54+Лист2!D10)/2</f>
        <v>2.9166666666666665</v>
      </c>
      <c r="E10" s="28">
        <f>('Лист 1'!F54+Лист2!E10)/2</f>
        <v>2.375</v>
      </c>
      <c r="F10" s="28">
        <f>('Лист 1'!G54+Лист2!F10)/2</f>
        <v>3.5625</v>
      </c>
      <c r="G10" s="28">
        <f>('Лист 1'!I54+Лист2!G10)/2</f>
        <v>4.375</v>
      </c>
      <c r="H10" s="28">
        <f>('Лист 1'!J54+Лист2!H10)/2</f>
        <v>1.5277777777777777</v>
      </c>
      <c r="I10" s="28">
        <f>('Лист 1'!K54+Лист2!I10)/2</f>
        <v>3.5454545454545454</v>
      </c>
      <c r="J10" s="28">
        <f>('Лист 1'!L54+Лист2!J10)/2</f>
        <v>2.5</v>
      </c>
      <c r="K10" s="29">
        <f>('Лист 1'!M54+Лист2!K10)/2</f>
        <v>4.1785714285714288</v>
      </c>
      <c r="L10" s="29">
        <f>('Лист 1'!N54+Лист2!L10)/2</f>
        <v>3.25</v>
      </c>
      <c r="M10" s="29">
        <f>('Лист 1'!O54+Лист2!M10)/2</f>
        <v>2.7083333333333335</v>
      </c>
      <c r="N10" s="29">
        <f>('Лист 1'!P54+Лист2!N10)/2</f>
        <v>3.25</v>
      </c>
      <c r="O10" s="29">
        <f>('Лист 1'!Q54+Лист2!O10)/2</f>
        <v>3.28125</v>
      </c>
      <c r="P10" s="29">
        <f>('Лист 1'!R54+Лист2!P10)/2</f>
        <v>2.9464285714285716</v>
      </c>
      <c r="Q10" s="29">
        <f>('Лист 1'!S54+Лист2!Q10)/2</f>
        <v>0</v>
      </c>
      <c r="R10" s="29">
        <f>('Лист 1'!T54+Лист2!R10)/2</f>
        <v>4.84375</v>
      </c>
      <c r="S10" s="29">
        <f>('Лист 1'!U54+Лист2!S10)/2</f>
        <v>4.333333333333333</v>
      </c>
      <c r="T10" s="30">
        <f>('Лист 1'!V54+Лист2!T10)/2</f>
        <v>3.25</v>
      </c>
      <c r="U10" s="31">
        <f>('Лист 1'!X54+Лист2!U10)/2</f>
        <v>5.6538461538461533</v>
      </c>
      <c r="V10" s="31">
        <f>('Лист 1'!W54+Лист2!V10)/2</f>
        <v>5.8157894736842106</v>
      </c>
    </row>
    <row r="11" spans="1:22" ht="45" x14ac:dyDescent="0.25">
      <c r="A11" s="46" t="s">
        <v>4</v>
      </c>
      <c r="B11" s="57">
        <f>('Лист 1'!H70+Лист2!B11)/2</f>
        <v>4</v>
      </c>
      <c r="C11" s="28">
        <f>('Лист 1'!D70+Лист2!C11)/2</f>
        <v>7.4375</v>
      </c>
      <c r="D11" s="28">
        <f>('Лист 1'!E70+Лист2!D11)/2</f>
        <v>6.4166666666666661</v>
      </c>
      <c r="E11" s="28">
        <f>('Лист 1'!F70+Лист2!E11)/2</f>
        <v>6.5</v>
      </c>
      <c r="F11" s="28">
        <f>('Лист 1'!G70+Лист2!F11)/2</f>
        <v>8.125</v>
      </c>
      <c r="G11" s="28">
        <f>('Лист 1'!I70+Лист2!G11)/2</f>
        <v>8.6428571428571423</v>
      </c>
      <c r="H11" s="28">
        <f>('Лист 1'!J70+Лист2!H11)/2</f>
        <v>7.1944444444444446</v>
      </c>
      <c r="I11" s="28">
        <f>('Лист 1'!K70+Лист2!I11)/2</f>
        <v>6.329545454545455</v>
      </c>
      <c r="J11" s="28">
        <f>('Лист 1'!L70+Лист2!J11)/2</f>
        <v>6.625</v>
      </c>
      <c r="K11" s="29">
        <f>('Лист 1'!M70+Лист2!K11)/2</f>
        <v>6.1071428571428568</v>
      </c>
      <c r="L11" s="29">
        <f>('Лист 1'!N70+Лист2!L11)/2</f>
        <v>6.5</v>
      </c>
      <c r="M11" s="29">
        <f>('Лист 1'!O70+Лист2!M11)/2</f>
        <v>4.9166666666666661</v>
      </c>
      <c r="N11" s="29">
        <f>('Лист 1'!P70+Лист2!N11)/2</f>
        <v>5.5</v>
      </c>
      <c r="O11" s="29">
        <f>('Лист 1'!Q70+Лист2!O11)/2</f>
        <v>6.53125</v>
      </c>
      <c r="P11" s="29">
        <f>('Лист 1'!R70+Лист2!P11)/2</f>
        <v>5.9285714285714288</v>
      </c>
      <c r="Q11" s="29">
        <f>('Лист 1'!S70+Лист2!Q11)/2</f>
        <v>0</v>
      </c>
      <c r="R11" s="29">
        <f>('Лист 1'!T70+Лист2!R11)/2</f>
        <v>7</v>
      </c>
      <c r="S11" s="29">
        <f>('Лист 1'!U70+Лист2!S11)/2</f>
        <v>4.833333333333333</v>
      </c>
      <c r="T11" s="30">
        <f>('Лист 1'!V70+Лист2!T11)/2</f>
        <v>7.5</v>
      </c>
      <c r="U11" s="31">
        <f>('Лист 1'!X70+Лист2!U11)/2</f>
        <v>5.1538461538461533</v>
      </c>
      <c r="V11" s="31">
        <f>('Лист 1'!W70+Лист2!V11)/2</f>
        <v>4.6578947368421053</v>
      </c>
    </row>
    <row r="12" spans="1:22" ht="30" x14ac:dyDescent="0.25">
      <c r="A12" s="46" t="s">
        <v>134</v>
      </c>
      <c r="B12" s="57">
        <f>('Лист 1'!H81+Лист2!B12)/2</f>
        <v>2.5</v>
      </c>
      <c r="C12" s="32">
        <f>('Лист 1'!D81+Лист2!C12)/2</f>
        <v>6.875</v>
      </c>
      <c r="D12" s="32">
        <f>('Лист 1'!E81+Лист2!D12)/2</f>
        <v>5.125</v>
      </c>
      <c r="E12" s="33">
        <f>('Лист 1'!F81+Лист2!E12)/2</f>
        <v>5.125</v>
      </c>
      <c r="F12" s="33">
        <f>('Лист 1'!G81+Лист2!F12)/2</f>
        <v>6.25</v>
      </c>
      <c r="G12" s="33">
        <f>('Лист 1'!I81+Лист2!G12)/2</f>
        <v>6.7857142857142856</v>
      </c>
      <c r="H12" s="33">
        <f>('Лист 1'!J81+Лист2!H12)/2</f>
        <v>5.1388888888888893</v>
      </c>
      <c r="I12" s="33">
        <f>('Лист 1'!K81+Лист2!I12)/2</f>
        <v>4.4090909090909092</v>
      </c>
      <c r="J12" s="33">
        <f>('Лист 1'!L81+Лист2!J12)/2</f>
        <v>4.5</v>
      </c>
      <c r="K12" s="34">
        <f>('Лист 1'!M81+Лист2!K12)/2</f>
        <v>6.6428571428571423</v>
      </c>
      <c r="L12" s="34">
        <f>('Лист 1'!N81+Лист2!L12)/2</f>
        <v>6.5</v>
      </c>
      <c r="M12" s="34">
        <f>('Лист 1'!O81+Лист2!M12)/2</f>
        <v>5.416666666666667</v>
      </c>
      <c r="N12" s="34">
        <f>('Лист 1'!P81+Лист2!N12)/2</f>
        <v>4.5</v>
      </c>
      <c r="O12" s="34">
        <f>('Лист 1'!Q81+Лист2!O12)/2</f>
        <v>7.09375</v>
      </c>
      <c r="P12" s="34">
        <f>('Лист 1'!R81+Лист2!P12)/2</f>
        <v>6.8035714285714288</v>
      </c>
      <c r="Q12" s="34">
        <f>('Лист 1'!S81+Лист2!Q12)/2</f>
        <v>0</v>
      </c>
      <c r="R12" s="34">
        <f>('Лист 1'!T81+Лист2!R12)/2</f>
        <v>7.84375</v>
      </c>
      <c r="S12" s="34">
        <f>('Лист 1'!U81+Лист2!S12)/2</f>
        <v>7.25</v>
      </c>
      <c r="T12" s="35">
        <f>('Лист 1'!V81+Лист2!T12)/2</f>
        <v>0</v>
      </c>
      <c r="U12" s="31">
        <f>('Лист 1'!X81+Лист2!U12)/2</f>
        <v>2.5</v>
      </c>
      <c r="V12" s="31">
        <f>('Лист 1'!W81+Лист2!V12)/2</f>
        <v>3</v>
      </c>
    </row>
    <row r="13" spans="1:22" ht="13.5" customHeight="1" x14ac:dyDescent="0.25">
      <c r="A13" s="46" t="s">
        <v>5</v>
      </c>
      <c r="B13" s="57">
        <f>('Лист 1'!H89+Лист2!B13)/2</f>
        <v>1.5</v>
      </c>
      <c r="C13" s="28">
        <f>('Лист 1'!D89+Лист2!C13)/2</f>
        <v>4.625</v>
      </c>
      <c r="D13" s="28">
        <f>('Лист 1'!E89+Лист2!D13)/2</f>
        <v>4.625</v>
      </c>
      <c r="E13" s="28">
        <f>('Лист 1'!F89+Лист2!E13)/2</f>
        <v>5.416666666666667</v>
      </c>
      <c r="F13" s="28">
        <f>('Лист 1'!G89+Лист2!F13)/2</f>
        <v>7.0625</v>
      </c>
      <c r="G13" s="28">
        <f>('Лист 1'!I89+Лист2!G13)/2</f>
        <v>8.0535714285714288</v>
      </c>
      <c r="H13" s="28">
        <f>('Лист 1'!J89+Лист2!H13)/2</f>
        <v>3.7222222222222223</v>
      </c>
      <c r="I13" s="28">
        <f>('Лист 1'!K89+Лист2!I13)/2</f>
        <v>5.2613636363636367</v>
      </c>
      <c r="J13" s="28">
        <f>('Лист 1'!L89+Лист2!J13)/2</f>
        <v>4</v>
      </c>
      <c r="K13" s="29">
        <f>('Лист 1'!M89+Лист2!K13)/2</f>
        <v>4.1428571428571432</v>
      </c>
      <c r="L13" s="29">
        <f>('Лист 1'!N89+Лист2!L13)/2</f>
        <v>4.25</v>
      </c>
      <c r="M13" s="29">
        <f>('Лист 1'!O89+Лист2!M13)/2</f>
        <v>3</v>
      </c>
      <c r="N13" s="29">
        <f>('Лист 1'!P89+Лист2!N13)/2</f>
        <v>3.75</v>
      </c>
      <c r="O13" s="29">
        <f>('Лист 1'!Q89+Лист2!O13)/2</f>
        <v>4.75</v>
      </c>
      <c r="P13" s="29">
        <f>('Лист 1'!R89+Лист2!P13)/2</f>
        <v>5.25</v>
      </c>
      <c r="Q13" s="29">
        <f>('Лист 1'!S89+Лист2!Q13)/2</f>
        <v>0</v>
      </c>
      <c r="R13" s="29">
        <f>('Лист 1'!T89+Лист2!R13)/2</f>
        <v>4.84375</v>
      </c>
      <c r="S13" s="29">
        <f>('Лист 1'!U89+Лист2!S13)/2</f>
        <v>5.666666666666667</v>
      </c>
      <c r="T13" s="30">
        <f>('Лист 1'!V89+Лист2!T13)/2</f>
        <v>6.5</v>
      </c>
      <c r="U13" s="31">
        <f>('Лист 1'!X89+Лист2!U13)/2</f>
        <v>6.4423076923076925</v>
      </c>
      <c r="V13" s="31">
        <f>('Лист 1'!W89+Лист2!V13)/2</f>
        <v>5.7236842105263159</v>
      </c>
    </row>
    <row r="14" spans="1:22" ht="30" x14ac:dyDescent="0.25">
      <c r="A14" s="46" t="s">
        <v>6</v>
      </c>
      <c r="B14" s="57">
        <f>('Лист 1'!H100+Лист2!B14)/2</f>
        <v>4</v>
      </c>
      <c r="C14" s="28">
        <f>('Лист 1'!D100+Лист2!C14)/2</f>
        <v>7.28125</v>
      </c>
      <c r="D14" s="28">
        <f>('Лист 1'!E100+Лист2!D14)/2</f>
        <v>6.4166666666666661</v>
      </c>
      <c r="E14" s="28">
        <f>('Лист 1'!F100+Лист2!E14)/2</f>
        <v>7.0833333333333339</v>
      </c>
      <c r="F14" s="28">
        <f>('Лист 1'!G100+Лист2!F14)/2</f>
        <v>6.375</v>
      </c>
      <c r="G14" s="28">
        <f>('Лист 1'!I100+Лист2!G14)/2</f>
        <v>7.5714285714285712</v>
      </c>
      <c r="H14" s="28">
        <f>('Лист 1'!J100+Лист2!H14)/2</f>
        <v>4.8611111111111107</v>
      </c>
      <c r="I14" s="28">
        <f>('Лист 1'!K100+Лист2!I14)/2</f>
        <v>5.2613636363636367</v>
      </c>
      <c r="J14" s="28">
        <f>('Лист 1'!L100+Лист2!J14)/2</f>
        <v>4.125</v>
      </c>
      <c r="K14" s="29">
        <f>('Лист 1'!M100+Лист2!K14)/2</f>
        <v>3.75</v>
      </c>
      <c r="L14" s="29">
        <f>('Лист 1'!N100+Лист2!L14)/2</f>
        <v>3.5</v>
      </c>
      <c r="M14" s="29">
        <f>('Лист 1'!O100+Лист2!M14)/2</f>
        <v>3.3333333333333335</v>
      </c>
      <c r="N14" s="29">
        <f>('Лист 1'!P100+Лист2!N14)/2</f>
        <v>3.5</v>
      </c>
      <c r="O14" s="29">
        <f>('Лист 1'!Q100+Лист2!O14)/2</f>
        <v>2.8125</v>
      </c>
      <c r="P14" s="29">
        <f>('Лист 1'!R100+Лист2!P14)/2</f>
        <v>3.9821428571428572</v>
      </c>
      <c r="Q14" s="29">
        <f>('Лист 1'!S100+Лист2!Q14)/2</f>
        <v>0</v>
      </c>
      <c r="R14" s="29">
        <f>('Лист 1'!T100+Лист2!R14)/2</f>
        <v>5.34375</v>
      </c>
      <c r="S14" s="29">
        <f>('Лист 1'!U100+Лист2!S14)/2</f>
        <v>4.4166666666666661</v>
      </c>
      <c r="T14" s="30">
        <f>('Лист 1'!V100+Лист2!T14)/2</f>
        <v>9.5</v>
      </c>
      <c r="U14" s="31">
        <f>('Лист 1'!X100+Лист2!U14)/2</f>
        <v>6.8269230769230766</v>
      </c>
      <c r="V14" s="31">
        <f>('Лист 1'!W100+Лист2!V14)/2</f>
        <v>5.8815789473684212</v>
      </c>
    </row>
    <row r="15" spans="1:22" ht="210" x14ac:dyDescent="0.25">
      <c r="A15" s="46" t="s">
        <v>7</v>
      </c>
      <c r="B15" s="57">
        <f>('Лист 1'!H110+Лист2!B15)/2</f>
        <v>1</v>
      </c>
      <c r="C15" s="28">
        <f>('Лист 1'!D110+Лист2!C15)/2</f>
        <v>4.71875</v>
      </c>
      <c r="D15" s="28">
        <f>('Лист 1'!E110+Лист2!D15)/2</f>
        <v>7.666666666666667</v>
      </c>
      <c r="E15" s="28">
        <f>('Лист 1'!F110+Лист2!E15)/2</f>
        <v>6.75</v>
      </c>
      <c r="F15" s="28">
        <f>('Лист 1'!G110+Лист2!F15)/2</f>
        <v>4.5</v>
      </c>
      <c r="G15" s="28">
        <f>('Лист 1'!I110+Лист2!G15)/2</f>
        <v>5.4642857142857144</v>
      </c>
      <c r="H15" s="28">
        <f>('Лист 1'!J110+Лист2!H15)/2</f>
        <v>4.1388888888888893</v>
      </c>
      <c r="I15" s="28">
        <f>('Лист 1'!K110+Лист2!I15)/2</f>
        <v>3.1590909090909092</v>
      </c>
      <c r="J15" s="28">
        <f>('Лист 1'!L110+Лист2!J15)/2</f>
        <v>3.65625</v>
      </c>
      <c r="K15" s="29">
        <f>('Лист 1'!M110+Лист2!K15)/2</f>
        <v>4.7142857142857144</v>
      </c>
      <c r="L15" s="29">
        <f>('Лист 1'!N110+Лист2!L15)/2</f>
        <v>4.25</v>
      </c>
      <c r="M15" s="29">
        <f>('Лист 1'!O110+Лист2!M15)/2</f>
        <v>4.25</v>
      </c>
      <c r="N15" s="29">
        <f>('Лист 1'!P110+Лист2!N15)/2</f>
        <v>4.5</v>
      </c>
      <c r="O15" s="29">
        <f>('Лист 1'!Q110+Лист2!O15)/2</f>
        <v>4.71875</v>
      </c>
      <c r="P15" s="29">
        <f>('Лист 1'!R110+Лист2!P15)/2</f>
        <v>4.375</v>
      </c>
      <c r="Q15" s="29">
        <f>('Лист 1'!S110+Лист2!Q15)/2</f>
        <v>0</v>
      </c>
      <c r="R15" s="29">
        <f>('Лист 1'!T110+Лист2!R15)/2</f>
        <v>5.34375</v>
      </c>
      <c r="S15" s="29">
        <f>('Лист 1'!U110+Лист2!S15)/2</f>
        <v>4.5</v>
      </c>
      <c r="T15" s="30">
        <f>('Лист 1'!V110+Лист2!T15)/2</f>
        <v>6.5</v>
      </c>
      <c r="U15" s="31">
        <f>('Лист 1'!X110+Лист2!U15)/2</f>
        <v>6.615384615384615</v>
      </c>
      <c r="V15" s="31">
        <f>('Лист 1'!W110+Лист2!V15)/2</f>
        <v>7.3815789473684212</v>
      </c>
    </row>
    <row r="16" spans="1:22" ht="75" x14ac:dyDescent="0.25">
      <c r="A16" s="46" t="s">
        <v>8</v>
      </c>
      <c r="B16" s="57">
        <f>('Лист 1'!H118+Лист2!B16)/2</f>
        <v>0</v>
      </c>
      <c r="C16" s="28">
        <f>('Лист 1'!D118+Лист2!C16)/2</f>
        <v>2.34375</v>
      </c>
      <c r="D16" s="28">
        <f>('Лист 1'!E118+Лист2!D16)/2</f>
        <v>2.9166666666666665</v>
      </c>
      <c r="E16" s="28">
        <f>('Лист 1'!F118+Лист2!E15)/2</f>
        <v>5.25</v>
      </c>
      <c r="F16" s="28">
        <f>('Лист 1'!G118+Лист2!F15)/2</f>
        <v>4</v>
      </c>
      <c r="G16" s="28">
        <f>('Лист 1'!I118+Лист2!G16)/2</f>
        <v>7.75</v>
      </c>
      <c r="H16" s="28">
        <f>('Лист 1'!J118+Лист2!H16)/2</f>
        <v>4.0277777777777777</v>
      </c>
      <c r="I16" s="28">
        <f>('Лист 1'!K118+Лист2!I16)/2</f>
        <v>6.3636363636363633</v>
      </c>
      <c r="J16" s="28">
        <f>('Лист 1'!L118+Лист2!J16)/2</f>
        <v>1.875</v>
      </c>
      <c r="K16" s="29">
        <f>('Лист 1'!M118+Лист2!K16)/2</f>
        <v>3.5357142857142856</v>
      </c>
      <c r="L16" s="29">
        <f>('Лист 1'!N118+Лист2!L16)/2</f>
        <v>4.75</v>
      </c>
      <c r="M16" s="29">
        <f>('Лист 1'!O118+Лист2!M16)/2</f>
        <v>4.375</v>
      </c>
      <c r="N16" s="29">
        <f>('Лист 1'!P118+Лист2!N16)/2</f>
        <v>2.5</v>
      </c>
      <c r="O16" s="29">
        <f>('Лист 1'!Q118+Лист2!O16)/2</f>
        <v>4.75</v>
      </c>
      <c r="P16" s="29">
        <f>('Лист 1'!R118+Лист2!P16)/2</f>
        <v>3.8571428571428572</v>
      </c>
      <c r="Q16" s="29">
        <f>('Лист 1'!S118+Лист2!Q16)/2</f>
        <v>0</v>
      </c>
      <c r="R16" s="29">
        <f>('Лист 1'!T118+Лист2!R16)/2</f>
        <v>4.53125</v>
      </c>
      <c r="S16" s="29">
        <f>('Лист 1'!U118+Лист2!S16)/2</f>
        <v>4.5</v>
      </c>
      <c r="T16" s="30">
        <f>('Лист 1'!V118+Лист2!T16)/2</f>
        <v>2.5</v>
      </c>
      <c r="U16" s="31">
        <f>('Лист 1'!X118+Лист2!U16)/2</f>
        <v>4.0961538461538467</v>
      </c>
      <c r="V16" s="31">
        <f>('Лист 1'!W118+Лист2!V16)/2</f>
        <v>4.3289473684210531</v>
      </c>
    </row>
    <row r="17" spans="1:22" ht="80.25" customHeight="1" x14ac:dyDescent="0.25">
      <c r="A17" s="46" t="s">
        <v>9</v>
      </c>
      <c r="B17" s="57">
        <f>('Лист 1'!H130+Лист2!B17)/2</f>
        <v>0</v>
      </c>
      <c r="C17" s="28">
        <f>('Лист 1'!D130+Лист2!C17)/2</f>
        <v>3.8125</v>
      </c>
      <c r="D17" s="28">
        <f>('Лист 1'!E131)/2</f>
        <v>27</v>
      </c>
      <c r="E17" s="28">
        <f>('Лист 1'!F130+Лист2!E17)/2</f>
        <v>1.5833333333333333</v>
      </c>
      <c r="F17" s="28">
        <f>('Лист 1'!G130+Лист2!F17)/2</f>
        <v>3.9375</v>
      </c>
      <c r="G17" s="28">
        <f>('Лист 1'!I130+Лист2!G17)/2</f>
        <v>2.8571428571428572</v>
      </c>
      <c r="H17" s="28">
        <f>('Лист 1'!J130+Лист2!H17)/2</f>
        <v>1.9722222222222223</v>
      </c>
      <c r="I17" s="28">
        <f>('Лист 1'!K130+Лист2!I17)/2</f>
        <v>4.6590909090909092</v>
      </c>
      <c r="J17" s="28">
        <f>('Лист 1'!L130+Лист2!J17)/2</f>
        <v>1.40625</v>
      </c>
      <c r="K17" s="29">
        <f>('Лист 1'!M130+Лист2!K17)/2</f>
        <v>4.5357142857142856</v>
      </c>
      <c r="L17" s="29">
        <f>('Лист 1'!N130+Лист2!L17)/2</f>
        <v>6</v>
      </c>
      <c r="M17" s="29">
        <f>('Лист 1'!O130+Лист2!M17)/2</f>
        <v>4.2083333333333339</v>
      </c>
      <c r="N17" s="29">
        <f>('Лист 1'!P130+Лист2!N17)/2</f>
        <v>2.25</v>
      </c>
      <c r="O17" s="29">
        <f>('Лист 1'!Q130+Лист2!O17)/2</f>
        <v>2.5</v>
      </c>
      <c r="P17" s="29">
        <f>('Лист 1'!R130+Лист2!P17)/2</f>
        <v>2.6785714285714284</v>
      </c>
      <c r="Q17" s="29">
        <f>('Лист 1'!S130+Лист2!Q17)/2</f>
        <v>0</v>
      </c>
      <c r="R17" s="29">
        <f>('Лист 1'!T130+Лист2!R17)/2</f>
        <v>4.53125</v>
      </c>
      <c r="S17" s="29">
        <f>('Лист 1'!U130+Лист2!S17)/2</f>
        <v>3</v>
      </c>
      <c r="T17" s="30">
        <f>('Лист 1'!V130+Лист2!T17)/2</f>
        <v>0</v>
      </c>
      <c r="U17" s="31">
        <f>('Лист 1'!X130+Лист2!U17)/2</f>
        <v>3.0769230769230771</v>
      </c>
      <c r="V17" s="31">
        <f>('Лист 1'!W130+Лист2!V17)/2</f>
        <v>1.9078947368421053</v>
      </c>
    </row>
    <row r="18" spans="1:22" s="14" customFormat="1" ht="33.75" customHeight="1" x14ac:dyDescent="0.25">
      <c r="A18" s="45" t="s">
        <v>10</v>
      </c>
      <c r="B18" s="57">
        <f>Лист2!B18</f>
        <v>0</v>
      </c>
      <c r="C18" s="28">
        <f>Лист2!C18</f>
        <v>8.75</v>
      </c>
      <c r="D18" s="28">
        <f>Лист2!D18</f>
        <v>7.083333333333333</v>
      </c>
      <c r="E18" s="28">
        <f>Лист2!E18</f>
        <v>6.833333333333333</v>
      </c>
      <c r="F18" s="28">
        <f>Лист2!F18</f>
        <v>8.125</v>
      </c>
      <c r="G18" s="28">
        <f>Лист2!G18</f>
        <v>9.1071428571428577</v>
      </c>
      <c r="H18" s="28">
        <f>Лист2!H18</f>
        <v>6.3888888888888893</v>
      </c>
      <c r="I18" s="28">
        <f>Лист2!I18</f>
        <v>3.6363636363636362</v>
      </c>
      <c r="J18" s="28">
        <f>Лист2!J18</f>
        <v>6.5625</v>
      </c>
      <c r="K18" s="29">
        <f>Лист2!K18</f>
        <v>9.1428571428571423</v>
      </c>
      <c r="L18" s="29">
        <f>Лист2!L18</f>
        <v>6</v>
      </c>
      <c r="M18" s="29">
        <f>Лист2!M18</f>
        <v>7.916666666666667</v>
      </c>
      <c r="N18" s="29">
        <f>Лист2!N18</f>
        <v>9.5</v>
      </c>
      <c r="O18" s="29">
        <f>Лист2!O18</f>
        <v>9.6875</v>
      </c>
      <c r="P18" s="29">
        <f>Лист2!P18</f>
        <v>9.4642857142857135</v>
      </c>
      <c r="Q18" s="29">
        <f>Лист2!Q18</f>
        <v>0</v>
      </c>
      <c r="R18" s="29">
        <f>Лист2!R18</f>
        <v>10</v>
      </c>
      <c r="S18" s="29">
        <f>Лист2!S18</f>
        <v>10</v>
      </c>
      <c r="T18" s="30">
        <f>Лист2!T18</f>
        <v>7.5</v>
      </c>
      <c r="U18" s="31">
        <f>Лист2!U18</f>
        <v>9.4230769230769234</v>
      </c>
      <c r="V18" s="31">
        <f>Лист2!V18</f>
        <v>9.8684210526315788</v>
      </c>
    </row>
    <row r="19" spans="1:22" s="14" customFormat="1" ht="27" customHeight="1" x14ac:dyDescent="0.25">
      <c r="A19" s="43" t="s">
        <v>11</v>
      </c>
      <c r="B19" s="57">
        <f>Лист2!B19</f>
        <v>0</v>
      </c>
      <c r="C19" s="28">
        <f>Лист2!C19</f>
        <v>7.8125</v>
      </c>
      <c r="D19" s="28">
        <f>Лист2!D19</f>
        <v>7.916666666666667</v>
      </c>
      <c r="E19" s="28">
        <f>Лист2!E19</f>
        <v>7.166666666666667</v>
      </c>
      <c r="F19" s="28">
        <f>Лист2!F19</f>
        <v>9</v>
      </c>
      <c r="G19" s="28">
        <f>Лист2!G19</f>
        <v>9.2857142857142865</v>
      </c>
      <c r="H19" s="28">
        <f>Лист2!H19</f>
        <v>6.1111111111111107</v>
      </c>
      <c r="I19" s="28">
        <f>Лист2!I19</f>
        <v>3.4090909090909092</v>
      </c>
      <c r="J19" s="28">
        <f>Лист2!J19</f>
        <v>6.875</v>
      </c>
      <c r="K19" s="29">
        <f>Лист2!K19</f>
        <v>8.9285714285714288</v>
      </c>
      <c r="L19" s="29">
        <f>Лист2!L19</f>
        <v>7</v>
      </c>
      <c r="M19" s="29">
        <f>Лист2!M19</f>
        <v>7.916666666666667</v>
      </c>
      <c r="N19" s="29">
        <f>Лист2!N19</f>
        <v>9.5</v>
      </c>
      <c r="O19" s="29">
        <f>Лист2!O19</f>
        <v>9.6875</v>
      </c>
      <c r="P19" s="29">
        <f>Лист2!P19</f>
        <v>9.2857142857142865</v>
      </c>
      <c r="Q19" s="29">
        <f>Лист2!Q19</f>
        <v>0</v>
      </c>
      <c r="R19" s="29">
        <f>Лист2!R19</f>
        <v>10</v>
      </c>
      <c r="S19" s="29">
        <f>Лист2!S19</f>
        <v>10</v>
      </c>
      <c r="T19" s="30">
        <f>Лист2!T19</f>
        <v>7.5</v>
      </c>
      <c r="U19" s="31">
        <f>Лист2!U19</f>
        <v>9.2307692307692299</v>
      </c>
      <c r="V19" s="31">
        <f>Лист2!V19</f>
        <v>9.473684210526315</v>
      </c>
    </row>
    <row r="20" spans="1:22" s="14" customFormat="1" ht="52.5" customHeight="1" x14ac:dyDescent="0.25">
      <c r="A20" s="45" t="s">
        <v>12</v>
      </c>
      <c r="B20" s="57">
        <f>Лист2!B20</f>
        <v>0</v>
      </c>
      <c r="C20" s="28">
        <f>Лист2!C20</f>
        <v>6.5625</v>
      </c>
      <c r="D20" s="28">
        <f>Лист2!D20</f>
        <v>5</v>
      </c>
      <c r="E20" s="28">
        <f>Лист2!E20</f>
        <v>5.083333333333333</v>
      </c>
      <c r="F20" s="28">
        <f>Лист2!F20</f>
        <v>7.375</v>
      </c>
      <c r="G20" s="28">
        <f>Лист2!G20</f>
        <v>8.75</v>
      </c>
      <c r="H20" s="28">
        <f>Лист2!H20</f>
        <v>4.7222222222222223</v>
      </c>
      <c r="I20" s="28">
        <f>Лист2!I20</f>
        <v>4.3181818181818183</v>
      </c>
      <c r="J20" s="28">
        <f>Лист2!J20</f>
        <v>5.9375</v>
      </c>
      <c r="K20" s="29">
        <f>Лист2!K20</f>
        <v>8.5714285714285712</v>
      </c>
      <c r="L20" s="29">
        <f>Лист2!L20</f>
        <v>8</v>
      </c>
      <c r="M20" s="29">
        <f>Лист2!M20</f>
        <v>6.666666666666667</v>
      </c>
      <c r="N20" s="29">
        <f>Лист2!N20</f>
        <v>8.5</v>
      </c>
      <c r="O20" s="29">
        <f>Лист2!O20</f>
        <v>8.75</v>
      </c>
      <c r="P20" s="29">
        <f>Лист2!P20</f>
        <v>7.8571428571428568</v>
      </c>
      <c r="Q20" s="29">
        <f>Лист2!Q20</f>
        <v>0</v>
      </c>
      <c r="R20" s="29">
        <f>Лист2!R20</f>
        <v>9.375</v>
      </c>
      <c r="S20" s="29">
        <f>Лист2!S20</f>
        <v>8.1666666666666661</v>
      </c>
      <c r="T20" s="30">
        <f>Лист2!T20</f>
        <v>5</v>
      </c>
      <c r="U20" s="31">
        <f>Лист2!U20</f>
        <v>7.6923076923076925</v>
      </c>
      <c r="V20" s="31">
        <f>Лист2!V20</f>
        <v>6.8421052631578947</v>
      </c>
    </row>
    <row r="21" spans="1:22" s="14" customFormat="1" ht="49.5" customHeight="1" x14ac:dyDescent="0.25">
      <c r="A21" s="43" t="s">
        <v>13</v>
      </c>
      <c r="B21" s="57">
        <f>Лист2!B21</f>
        <v>0</v>
      </c>
      <c r="C21" s="28">
        <f>Лист2!C21</f>
        <v>9.6875</v>
      </c>
      <c r="D21" s="28">
        <f>Лист2!D21</f>
        <v>7.916666666666667</v>
      </c>
      <c r="E21" s="28">
        <f>Лист2!E21</f>
        <v>6.583333333333333</v>
      </c>
      <c r="F21" s="28">
        <f>Лист2!F21</f>
        <v>7.5</v>
      </c>
      <c r="G21" s="28">
        <f>Лист2!G21</f>
        <v>9.1071428571428577</v>
      </c>
      <c r="H21" s="28">
        <f>Лист2!H21</f>
        <v>5.5555555555555554</v>
      </c>
      <c r="I21" s="28">
        <f>Лист2!I21</f>
        <v>3.1818181818181817</v>
      </c>
      <c r="J21" s="28">
        <f>Лист2!J21</f>
        <v>5</v>
      </c>
      <c r="K21" s="29">
        <f>Лист2!K21</f>
        <v>8.7142857142857135</v>
      </c>
      <c r="L21" s="29">
        <f>Лист2!L21</f>
        <v>7</v>
      </c>
      <c r="M21" s="29">
        <f>Лист2!M21</f>
        <v>7.083333333333333</v>
      </c>
      <c r="N21" s="29">
        <f>Лист2!N21</f>
        <v>9.5</v>
      </c>
      <c r="O21" s="29">
        <f>Лист2!O21</f>
        <v>9.375</v>
      </c>
      <c r="P21" s="29">
        <f>Лист2!P21</f>
        <v>9.2857142857142865</v>
      </c>
      <c r="Q21" s="29">
        <f>Лист2!Q21</f>
        <v>0</v>
      </c>
      <c r="R21" s="29">
        <f>Лист2!R21</f>
        <v>10</v>
      </c>
      <c r="S21" s="29">
        <f>Лист2!S21</f>
        <v>9</v>
      </c>
      <c r="T21" s="30">
        <f>Лист2!T21</f>
        <v>7.5</v>
      </c>
      <c r="U21" s="31">
        <f>Лист2!U21</f>
        <v>8.4615384615384617</v>
      </c>
      <c r="V21" s="31">
        <f>Лист2!V21</f>
        <v>8.6842105263157894</v>
      </c>
    </row>
    <row r="22" spans="1:22" s="14" customFormat="1" ht="48.75" customHeight="1" x14ac:dyDescent="0.25">
      <c r="A22" s="45" t="s">
        <v>14</v>
      </c>
      <c r="B22" s="57">
        <f>Лист2!B22</f>
        <v>0</v>
      </c>
      <c r="C22" s="28">
        <f>Лист2!C22</f>
        <v>7.5</v>
      </c>
      <c r="D22" s="28">
        <f>Лист2!D22</f>
        <v>6.666666666666667</v>
      </c>
      <c r="E22" s="28">
        <f>Лист2!E22</f>
        <v>6.166666666666667</v>
      </c>
      <c r="F22" s="28">
        <f>Лист2!F22</f>
        <v>7.625</v>
      </c>
      <c r="G22" s="28">
        <f>Лист2!G22</f>
        <v>9.2857142857142865</v>
      </c>
      <c r="H22" s="28">
        <f>Лист2!H22</f>
        <v>4.7222222222222223</v>
      </c>
      <c r="I22" s="28">
        <f>Лист2!I22</f>
        <v>3.1818181818181817</v>
      </c>
      <c r="J22" s="28">
        <f>Лист2!J22</f>
        <v>5</v>
      </c>
      <c r="K22" s="29">
        <f>Лист2!K22</f>
        <v>8.7857142857142865</v>
      </c>
      <c r="L22" s="29">
        <f>Лист2!L22</f>
        <v>6</v>
      </c>
      <c r="M22" s="29">
        <f>Лист2!M22</f>
        <v>6.666666666666667</v>
      </c>
      <c r="N22" s="29">
        <f>Лист2!N22</f>
        <v>9.5</v>
      </c>
      <c r="O22" s="29">
        <f>Лист2!O22</f>
        <v>9.0625</v>
      </c>
      <c r="P22" s="29">
        <f>Лист2!P22</f>
        <v>8.5714285714285712</v>
      </c>
      <c r="Q22" s="29">
        <f>Лист2!Q22</f>
        <v>0</v>
      </c>
      <c r="R22" s="29">
        <f>Лист2!R22</f>
        <v>10</v>
      </c>
      <c r="S22" s="29">
        <f>Лист2!S22</f>
        <v>9.5</v>
      </c>
      <c r="T22" s="30">
        <f>Лист2!T22</f>
        <v>10</v>
      </c>
      <c r="U22" s="31">
        <f>Лист2!U22</f>
        <v>8.8461538461538467</v>
      </c>
      <c r="V22" s="31">
        <f>Лист2!V22</f>
        <v>8.4210526315789469</v>
      </c>
    </row>
    <row r="23" spans="1:22" s="7" customFormat="1" ht="50.25" customHeight="1" x14ac:dyDescent="0.25">
      <c r="A23" s="44" t="s">
        <v>135</v>
      </c>
      <c r="B23" s="36">
        <f>SUM(B7:B22)</f>
        <v>21.5</v>
      </c>
      <c r="C23" s="36">
        <f>SUM(C7:C22)</f>
        <v>98</v>
      </c>
      <c r="D23" s="36">
        <f t="shared" ref="D23:J23" si="0">SUM(D7:D22)</f>
        <v>120.45833333333334</v>
      </c>
      <c r="E23" s="36">
        <f t="shared" si="0"/>
        <v>94.125</v>
      </c>
      <c r="F23" s="36">
        <f t="shared" si="0"/>
        <v>104.8125</v>
      </c>
      <c r="G23" s="36">
        <f t="shared" si="0"/>
        <v>123.0714285714286</v>
      </c>
      <c r="H23" s="36">
        <f t="shared" si="0"/>
        <v>80.5</v>
      </c>
      <c r="I23" s="36">
        <f t="shared" si="0"/>
        <v>78.98863636363636</v>
      </c>
      <c r="J23" s="36">
        <f t="shared" si="0"/>
        <v>81.375</v>
      </c>
      <c r="K23" s="37">
        <f t="shared" ref="K23" si="1">SUM(K7:K22)</f>
        <v>106.82142857142857</v>
      </c>
      <c r="L23" s="37">
        <f t="shared" ref="L23" si="2">SUM(L7:L22)</f>
        <v>94</v>
      </c>
      <c r="M23" s="37">
        <f t="shared" ref="M23" si="3">SUM(M7:M22)</f>
        <v>93.416666666666686</v>
      </c>
      <c r="N23" s="37">
        <f t="shared" ref="N23" si="4">SUM(N7:N22)</f>
        <v>98.25</v>
      </c>
      <c r="O23" s="37">
        <f t="shared" ref="O23" si="5">SUM(O7:O22)</f>
        <v>106.375</v>
      </c>
      <c r="P23" s="37">
        <f t="shared" ref="P23:R23" si="6">SUM(P7:P22)</f>
        <v>103.01785714285715</v>
      </c>
      <c r="Q23" s="37">
        <f t="shared" si="6"/>
        <v>1</v>
      </c>
      <c r="R23" s="37">
        <f t="shared" si="6"/>
        <v>116.34375</v>
      </c>
      <c r="S23" s="37">
        <f t="shared" ref="S23" si="7">SUM(S7:S22)</f>
        <v>111.16666666666667</v>
      </c>
      <c r="T23" s="38">
        <f t="shared" ref="T23:V23" si="8">SUM(T7:T22)</f>
        <v>98.75</v>
      </c>
      <c r="U23" s="38">
        <f t="shared" si="8"/>
        <v>111.32692307692307</v>
      </c>
      <c r="V23" s="38">
        <f t="shared" si="8"/>
        <v>106.59210526315789</v>
      </c>
    </row>
    <row r="24" spans="1:22" s="7" customFormat="1" ht="49.5" customHeight="1" x14ac:dyDescent="0.25">
      <c r="A24" s="44" t="s">
        <v>136</v>
      </c>
      <c r="B24" s="36">
        <f>B23/16</f>
        <v>1.34375</v>
      </c>
      <c r="C24" s="36">
        <f>C23/16</f>
        <v>6.125</v>
      </c>
      <c r="D24" s="36">
        <f t="shared" ref="D24:V24" si="9">D23/16</f>
        <v>7.5286458333333339</v>
      </c>
      <c r="E24" s="36">
        <f t="shared" si="9"/>
        <v>5.8828125</v>
      </c>
      <c r="F24" s="36">
        <f t="shared" si="9"/>
        <v>6.55078125</v>
      </c>
      <c r="G24" s="36">
        <f t="shared" si="9"/>
        <v>7.6919642857142874</v>
      </c>
      <c r="H24" s="36">
        <f t="shared" si="9"/>
        <v>5.03125</v>
      </c>
      <c r="I24" s="36">
        <f t="shared" si="9"/>
        <v>4.9367897727272725</v>
      </c>
      <c r="J24" s="36">
        <f t="shared" si="9"/>
        <v>5.0859375</v>
      </c>
      <c r="K24" s="37">
        <f t="shared" si="9"/>
        <v>6.6763392857142856</v>
      </c>
      <c r="L24" s="37">
        <f t="shared" si="9"/>
        <v>5.875</v>
      </c>
      <c r="M24" s="37">
        <f t="shared" si="9"/>
        <v>5.8385416666666679</v>
      </c>
      <c r="N24" s="37">
        <f t="shared" si="9"/>
        <v>6.140625</v>
      </c>
      <c r="O24" s="37">
        <f t="shared" si="9"/>
        <v>6.6484375</v>
      </c>
      <c r="P24" s="37">
        <f t="shared" si="9"/>
        <v>6.4386160714285721</v>
      </c>
      <c r="Q24" s="37">
        <f t="shared" si="9"/>
        <v>6.25E-2</v>
      </c>
      <c r="R24" s="37">
        <f>R23/11</f>
        <v>10.576704545454545</v>
      </c>
      <c r="S24" s="37">
        <f t="shared" ref="S24" si="10">S23/16</f>
        <v>6.947916666666667</v>
      </c>
      <c r="T24" s="38">
        <f t="shared" si="9"/>
        <v>6.171875</v>
      </c>
      <c r="U24" s="38">
        <f t="shared" si="9"/>
        <v>6.9579326923076916</v>
      </c>
      <c r="V24" s="38">
        <f t="shared" si="9"/>
        <v>6.6620065789473681</v>
      </c>
    </row>
    <row r="25" spans="1:22" s="7" customFormat="1" ht="39.75" customHeight="1" x14ac:dyDescent="0.25">
      <c r="A25" s="44" t="s">
        <v>137</v>
      </c>
      <c r="B25" s="74">
        <f>SUM(B23:J23)/9</f>
        <v>89.203433140933143</v>
      </c>
      <c r="C25" s="75"/>
      <c r="D25" s="75"/>
      <c r="E25" s="75"/>
      <c r="F25" s="75"/>
      <c r="G25" s="75"/>
      <c r="H25" s="75"/>
      <c r="I25" s="75"/>
      <c r="J25" s="76"/>
      <c r="K25" s="77">
        <f>SUM(K23:S23)/9</f>
        <v>92.265707671957671</v>
      </c>
      <c r="L25" s="78"/>
      <c r="M25" s="78"/>
      <c r="N25" s="78"/>
      <c r="O25" s="78"/>
      <c r="P25" s="78"/>
      <c r="Q25" s="78"/>
      <c r="R25" s="78"/>
      <c r="S25" s="79"/>
      <c r="T25" s="80">
        <f>SUM(T23:V23)/3</f>
        <v>105.55634278002698</v>
      </c>
      <c r="U25" s="81"/>
      <c r="V25" s="82"/>
    </row>
  </sheetData>
  <sheetProtection algorithmName="SHA-512" hashValue="IPe6cUq3+HNCpx2JktxrgzKW5DIy0m9PSfjwpik6pQsrUB4/s+uyitx45usAAsLFOVTFU3hpMuxCtOCFfotavw==" saltValue="CpBUx8AiPjxQqzLNdraIlA==" spinCount="100000" sheet="1" objects="1" scenarios="1"/>
  <protectedRanges>
    <protectedRange sqref="B6" name="Диапазон1_9_1"/>
  </protectedRanges>
  <mergeCells count="6">
    <mergeCell ref="B5:J5"/>
    <mergeCell ref="B25:J25"/>
    <mergeCell ref="K25:S25"/>
    <mergeCell ref="T25:V25"/>
    <mergeCell ref="T5:V5"/>
    <mergeCell ref="K5:S5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 1</vt:lpstr>
      <vt:lpstr>Лист2</vt:lpstr>
      <vt:lpstr>ИТОГОВАЯ_МУЕЗЕРСКИЙ РАЙОН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avbevz</dc:creator>
  <cp:lastModifiedBy>root</cp:lastModifiedBy>
  <dcterms:created xsi:type="dcterms:W3CDTF">2016-12-09T14:35:40Z</dcterms:created>
  <dcterms:modified xsi:type="dcterms:W3CDTF">2017-04-24T08:37:47Z</dcterms:modified>
</cp:coreProperties>
</file>